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EB Velka Dolina\Rozpočet poslane 2.12.2015\"/>
    </mc:Choice>
  </mc:AlternateContent>
  <bookViews>
    <workbookView xWindow="0" yWindow="0" windowWidth="20490" windowHeight="7755" activeTab="1"/>
  </bookViews>
  <sheets>
    <sheet name="príjmy" sheetId="2" r:id="rId1"/>
    <sheet name="výdavky" sheetId="3" r:id="rId2"/>
  </sheets>
  <definedNames>
    <definedName name="_xlnm.Print_Titles" localSheetId="1">výdavky!$1:$2</definedName>
  </definedNames>
  <calcPr calcId="152511"/>
</workbook>
</file>

<file path=xl/calcChain.xml><?xml version="1.0" encoding="utf-8"?>
<calcChain xmlns="http://schemas.openxmlformats.org/spreadsheetml/2006/main">
  <c r="J56" i="3" l="1"/>
  <c r="K56" i="3"/>
  <c r="I221" i="3"/>
  <c r="J221" i="3"/>
  <c r="K221" i="3"/>
  <c r="H221" i="3"/>
  <c r="K63" i="3"/>
  <c r="J48" i="3"/>
  <c r="K48" i="3"/>
  <c r="J9" i="3"/>
  <c r="K9" i="3"/>
  <c r="I205" i="3"/>
  <c r="J205" i="3"/>
  <c r="K205" i="3"/>
  <c r="H205" i="3"/>
  <c r="I198" i="3"/>
  <c r="J198" i="3"/>
  <c r="K198" i="3"/>
  <c r="H198" i="3"/>
  <c r="I178" i="3"/>
  <c r="J178" i="3"/>
  <c r="K178" i="3"/>
  <c r="H178" i="3"/>
  <c r="I161" i="3"/>
  <c r="J161" i="3"/>
  <c r="K161" i="3"/>
  <c r="H161" i="3"/>
  <c r="I152" i="3"/>
  <c r="I130" i="3"/>
  <c r="J110" i="3"/>
  <c r="K110" i="3"/>
  <c r="H110" i="3"/>
  <c r="J98" i="3"/>
  <c r="K98" i="3"/>
  <c r="H98" i="3"/>
  <c r="H63" i="3"/>
  <c r="I47" i="3"/>
  <c r="J140" i="3" l="1"/>
  <c r="K140" i="3"/>
  <c r="H140" i="3"/>
  <c r="H48" i="3"/>
  <c r="H187" i="3"/>
  <c r="H182" i="3"/>
  <c r="H167" i="3"/>
  <c r="H155" i="3"/>
  <c r="H116" i="3"/>
  <c r="H92" i="3"/>
  <c r="H87" i="3"/>
  <c r="H78" i="3"/>
  <c r="H72" i="3"/>
  <c r="H56" i="3"/>
  <c r="H52" i="3"/>
  <c r="H9" i="3"/>
  <c r="I149" i="3"/>
  <c r="I127" i="3"/>
  <c r="I21" i="3"/>
  <c r="K52" i="3"/>
  <c r="K220" i="3" s="1"/>
  <c r="K72" i="3"/>
  <c r="K78" i="3"/>
  <c r="K87" i="3"/>
  <c r="K92" i="3"/>
  <c r="K116" i="3"/>
  <c r="K155" i="3"/>
  <c r="K167" i="3"/>
  <c r="K182" i="3"/>
  <c r="K187" i="3"/>
  <c r="I12" i="3"/>
  <c r="I13" i="3"/>
  <c r="I16" i="3"/>
  <c r="I18" i="3"/>
  <c r="I19" i="3"/>
  <c r="I20" i="3"/>
  <c r="I22" i="3"/>
  <c r="I23" i="3"/>
  <c r="I24" i="3"/>
  <c r="I25" i="3"/>
  <c r="I26" i="3"/>
  <c r="I27" i="3"/>
  <c r="I28" i="3"/>
  <c r="I32" i="3"/>
  <c r="I33" i="3"/>
  <c r="I34" i="3"/>
  <c r="I35" i="3"/>
  <c r="I36" i="3"/>
  <c r="I37" i="3"/>
  <c r="I38" i="3"/>
  <c r="I39" i="3"/>
  <c r="I40" i="3"/>
  <c r="I42" i="3"/>
  <c r="I43" i="3"/>
  <c r="I44" i="3"/>
  <c r="I46" i="3"/>
  <c r="I29" i="3"/>
  <c r="I30" i="3"/>
  <c r="I31" i="3"/>
  <c r="I41" i="3"/>
  <c r="I155" i="3"/>
  <c r="I154" i="3"/>
  <c r="I150" i="3"/>
  <c r="I148" i="3"/>
  <c r="I135" i="3"/>
  <c r="I128" i="3"/>
  <c r="I7" i="3"/>
  <c r="I8" i="3"/>
  <c r="I55" i="3"/>
  <c r="I56" i="3" s="1"/>
  <c r="I70" i="3"/>
  <c r="I71" i="3"/>
  <c r="I76" i="3"/>
  <c r="I77" i="3"/>
  <c r="I86" i="3"/>
  <c r="I90" i="3"/>
  <c r="I96" i="3"/>
  <c r="I98" i="3" s="1"/>
  <c r="I102" i="3"/>
  <c r="I103" i="3"/>
  <c r="I110" i="3" s="1"/>
  <c r="I120" i="3"/>
  <c r="I122" i="3"/>
  <c r="I124" i="3"/>
  <c r="I125" i="3"/>
  <c r="I126" i="3"/>
  <c r="I129" i="3"/>
  <c r="I131" i="3"/>
  <c r="I132" i="3"/>
  <c r="I134" i="3"/>
  <c r="I137" i="3"/>
  <c r="I139" i="3"/>
  <c r="I143" i="3"/>
  <c r="I145" i="3"/>
  <c r="I146" i="3"/>
  <c r="I147" i="3"/>
  <c r="I151" i="3"/>
  <c r="I153" i="3"/>
  <c r="I165" i="3"/>
  <c r="J35" i="2"/>
  <c r="L35" i="2"/>
  <c r="I9" i="3" l="1"/>
  <c r="I48" i="3"/>
  <c r="K223" i="3"/>
  <c r="H220" i="3"/>
  <c r="H223" i="3" s="1"/>
  <c r="I140" i="3"/>
  <c r="J220" i="3"/>
  <c r="J223" i="3"/>
  <c r="I220" i="3"/>
  <c r="I223" i="3"/>
  <c r="I61" i="3"/>
  <c r="I63" i="3"/>
  <c r="J61" i="3"/>
  <c r="J63" i="3"/>
</calcChain>
</file>

<file path=xl/sharedStrings.xml><?xml version="1.0" encoding="utf-8"?>
<sst xmlns="http://schemas.openxmlformats.org/spreadsheetml/2006/main" count="527" uniqueCount="250">
  <si>
    <t xml:space="preserve">  tis.Sk</t>
  </si>
  <si>
    <t xml:space="preserve">  tis.Eu</t>
  </si>
  <si>
    <t xml:space="preserve"> </t>
  </si>
  <si>
    <t xml:space="preserve">                                                                         </t>
  </si>
  <si>
    <t xml:space="preserve">          </t>
  </si>
  <si>
    <t>312 001</t>
  </si>
  <si>
    <t>111 003</t>
  </si>
  <si>
    <t>Výnos dane z príjmov poukázaný územnej samospráve</t>
  </si>
  <si>
    <t>121 001</t>
  </si>
  <si>
    <t>Daň z pozemkov</t>
  </si>
  <si>
    <t>121 002</t>
  </si>
  <si>
    <t xml:space="preserve">Daň zo stavieb   </t>
  </si>
  <si>
    <t>121 003</t>
  </si>
  <si>
    <t xml:space="preserve">Daň z bytov a nebytových priestorov   </t>
  </si>
  <si>
    <t>133 001</t>
  </si>
  <si>
    <t xml:space="preserve">Daň za psa   </t>
  </si>
  <si>
    <t>133 012</t>
  </si>
  <si>
    <t xml:space="preserve">Daň za užívanie verej. priestranstva   </t>
  </si>
  <si>
    <t>133 013</t>
  </si>
  <si>
    <t xml:space="preserve">Daň za komunálne odpady a drobné stavebné odpady </t>
  </si>
  <si>
    <t>212 003</t>
  </si>
  <si>
    <t>1</t>
  </si>
  <si>
    <t>2</t>
  </si>
  <si>
    <t xml:space="preserve">Príjmy z prenajatých budov, priestorov a objektov  </t>
  </si>
  <si>
    <t>223 001</t>
  </si>
  <si>
    <t>Poplatky - vodné</t>
  </si>
  <si>
    <t>Poplatky za školné v MŠ</t>
  </si>
  <si>
    <t>Poplatky miestny rozhlas a kopírovanie</t>
  </si>
  <si>
    <t>223 004</t>
  </si>
  <si>
    <t>243</t>
  </si>
  <si>
    <r>
      <t xml:space="preserve">Úroky z účtov finančného hospodárenia </t>
    </r>
    <r>
      <rPr>
        <i/>
        <shadow/>
        <sz val="9"/>
        <rFont val="Times New Roman"/>
        <family val="1"/>
        <charset val="238"/>
      </rPr>
      <t/>
    </r>
  </si>
  <si>
    <t xml:space="preserve">Správne poplatky a cintorínske poplatky </t>
  </si>
  <si>
    <t>Spolu rozpočet príjmov</t>
  </si>
  <si>
    <t>Program</t>
  </si>
  <si>
    <t xml:space="preserve">Plánovanie manažment, kontrola a podporná činnosť </t>
  </si>
  <si>
    <t>Podprogram</t>
  </si>
  <si>
    <t>Manažment obce</t>
  </si>
  <si>
    <t>1 41</t>
  </si>
  <si>
    <t>01 1 1 6</t>
  </si>
  <si>
    <t>Reprezentačné</t>
  </si>
  <si>
    <t>Odmeny poslancom</t>
  </si>
  <si>
    <t>Ucelená administratívna agenda obecného úradu</t>
  </si>
  <si>
    <t xml:space="preserve">Tarifný plat, osobný plat, základný plat, funkčný plat  </t>
  </si>
  <si>
    <t xml:space="preserve">Odmeny </t>
  </si>
  <si>
    <t xml:space="preserve">Poistné do zdravotných poisťovní  </t>
  </si>
  <si>
    <t xml:space="preserve">Poistné na nemocenské postenie </t>
  </si>
  <si>
    <t>Poistné na úrazové poistenie</t>
  </si>
  <si>
    <t xml:space="preserve">Poistenie v nezamestnanosti </t>
  </si>
  <si>
    <t>Na poistenie do rezervného fondu solidarity</t>
  </si>
  <si>
    <t>Príspevok do doplnkových dôchodkových poisťovní</t>
  </si>
  <si>
    <t xml:space="preserve">Tuzemské cestovné náhrady </t>
  </si>
  <si>
    <t>Energie - elektrická energia</t>
  </si>
  <si>
    <t>Energie - plyn</t>
  </si>
  <si>
    <t>Poštovné a telekomunikačné služby</t>
  </si>
  <si>
    <t>Výpočtová technika</t>
  </si>
  <si>
    <t>Prevádzkové stroje,prístroje, zariadenie,</t>
  </si>
  <si>
    <t xml:space="preserve">Všeobecný materiál </t>
  </si>
  <si>
    <t xml:space="preserve">Knihy, časopisy, noviny </t>
  </si>
  <si>
    <t>Pracovné odevy, obuv a pracovné pomôcky</t>
  </si>
  <si>
    <t xml:space="preserve">Rutinná a štandardná údržba výpočtovej techniky </t>
  </si>
  <si>
    <t>Oprava a údržba budov a objektov</t>
  </si>
  <si>
    <r>
      <t xml:space="preserve">Špeciálne služby </t>
    </r>
    <r>
      <rPr>
        <shadow/>
        <sz val="11"/>
        <rFont val="Times New Roman"/>
        <family val="1"/>
        <charset val="238"/>
      </rPr>
      <t xml:space="preserve"> </t>
    </r>
  </si>
  <si>
    <t xml:space="preserve">Poistné - budov </t>
  </si>
  <si>
    <t xml:space="preserve">Prídel do sociálneho fondu </t>
  </si>
  <si>
    <t xml:space="preserve">Cestovné náhrady iným </t>
  </si>
  <si>
    <t xml:space="preserve">1 41 </t>
  </si>
  <si>
    <t>Štúdie, expertízy, posudky</t>
  </si>
  <si>
    <t>Odmeny zamestnancom mimopracovného pomeru</t>
  </si>
  <si>
    <t>Bežne transfery na členské príspevky</t>
  </si>
  <si>
    <t>Členstvo obce v združeniach</t>
  </si>
  <si>
    <t>Finančná oblasť</t>
  </si>
  <si>
    <t>08 4 0</t>
  </si>
  <si>
    <t>01 1 2</t>
  </si>
  <si>
    <t xml:space="preserve">Poplatky a odvody </t>
  </si>
  <si>
    <t>Transakcie verejného dlhu</t>
  </si>
  <si>
    <t>01 7 0</t>
  </si>
  <si>
    <t>Propagácia a marketing</t>
  </si>
  <si>
    <t>Propagácia obce a vzdelávanie</t>
  </si>
  <si>
    <t>Školenia, kurzy, semináre, porady, konferencie</t>
  </si>
  <si>
    <t>Propagácia, reklama a inzercia</t>
  </si>
  <si>
    <t>Bezpečnosť</t>
  </si>
  <si>
    <t>Požiarna ochrana</t>
  </si>
  <si>
    <t>03 2 0</t>
  </si>
  <si>
    <t>Špeciálny materiál</t>
  </si>
  <si>
    <t xml:space="preserve">Konkurzy a súťaže  </t>
  </si>
  <si>
    <t>Služby občanom</t>
  </si>
  <si>
    <t>Cintorínske a pohrebné služby</t>
  </si>
  <si>
    <r>
      <t>Rutinná a štandardná údržba budov,</t>
    </r>
    <r>
      <rPr>
        <shadow/>
        <sz val="9"/>
        <rFont val="Times New Roman"/>
        <family val="1"/>
        <charset val="238"/>
      </rPr>
      <t xml:space="preserve"> objektov </t>
    </r>
    <r>
      <rPr>
        <sz val="9"/>
        <rFont val="Times New Roman"/>
        <family val="1"/>
        <charset val="238"/>
      </rPr>
      <t xml:space="preserve">                                                </t>
    </r>
    <r>
      <rPr>
        <b/>
        <sz val="11"/>
        <rFont val="Times New Roman"/>
        <family val="1"/>
        <charset val="238"/>
      </rPr>
      <t xml:space="preserve">                                                                     </t>
    </r>
    <r>
      <rPr>
        <b/>
        <sz val="14"/>
        <rFont val="Times New Roman"/>
        <family val="1"/>
        <charset val="238"/>
      </rPr>
      <t xml:space="preserve">         </t>
    </r>
  </si>
  <si>
    <t>Miestny rozhlas</t>
  </si>
  <si>
    <t>08 3 0</t>
  </si>
  <si>
    <t>Údržba miestneho rozhlasu</t>
  </si>
  <si>
    <t>Koncesionárske poplatky</t>
  </si>
  <si>
    <t>06 3 0</t>
  </si>
  <si>
    <t>Poplatok za vodné, stočné</t>
  </si>
  <si>
    <t>Odpadové hospodárstvo</t>
  </si>
  <si>
    <t>Vývoz a zneškodnenie odpadu</t>
  </si>
  <si>
    <t>05 1 0</t>
  </si>
  <si>
    <t>Odvoz TKO</t>
  </si>
  <si>
    <t>Pozemné komunikácie</t>
  </si>
  <si>
    <t>Správa a údržba miestnych komunikácií</t>
  </si>
  <si>
    <t>04 5 1</t>
  </si>
  <si>
    <t>Zimná údržba</t>
  </si>
  <si>
    <t>Vzdelávania</t>
  </si>
  <si>
    <t>Materská škola</t>
  </si>
  <si>
    <t>09 1 1 1</t>
  </si>
  <si>
    <t xml:space="preserve">Energie  </t>
  </si>
  <si>
    <t xml:space="preserve">Poštovné a telekomunikačné služby </t>
  </si>
  <si>
    <t xml:space="preserve">Knihy, časopisy, noviny, učebnice, učebné pomôcky  </t>
  </si>
  <si>
    <t>Pracovné odevy, obuv, a pracovné pomôcky</t>
  </si>
  <si>
    <t>Školská jedáleň pri MŠ</t>
  </si>
  <si>
    <t>09 6 0 1</t>
  </si>
  <si>
    <t>Transfery školám</t>
  </si>
  <si>
    <t>Miestna knižnica</t>
  </si>
  <si>
    <t>08 2 0 5</t>
  </si>
  <si>
    <t>Odmena pracovníčke knižnici</t>
  </si>
  <si>
    <t>Podpora kultúrnej mobility a zachovania tradícií</t>
  </si>
  <si>
    <t>08 2 0</t>
  </si>
  <si>
    <t>Všeobecný materiál</t>
  </si>
  <si>
    <t>Kultúrne podujatia</t>
  </si>
  <si>
    <t>Transfer cirkvi</t>
  </si>
  <si>
    <t>Bežné transfery cirkvi, náboženskej spoločnosti</t>
  </si>
  <si>
    <t>Kultúra</t>
  </si>
  <si>
    <t>Šport</t>
  </si>
  <si>
    <t>Podpora tradície športu v obci</t>
  </si>
  <si>
    <t>08 1 0</t>
  </si>
  <si>
    <t xml:space="preserve">Bežné transfery neziskovej organizácii </t>
  </si>
  <si>
    <t>Prostredie pre život</t>
  </si>
  <si>
    <t>Verejné osvetlenie</t>
  </si>
  <si>
    <t>06 4 0</t>
  </si>
  <si>
    <t>Energie</t>
  </si>
  <si>
    <t>Rutinná a štandardná údržba budov a objektov</t>
  </si>
  <si>
    <t>Verejná zeleň</t>
  </si>
  <si>
    <t>06 2 0</t>
  </si>
  <si>
    <t>Palivo, mazivá, oleje, špeciálne kvapaliny</t>
  </si>
  <si>
    <t>Rutinná a štandartná údržba prevádzkových strojov</t>
  </si>
  <si>
    <t>**</t>
  </si>
  <si>
    <t>Za podprogram Manažment obce</t>
  </si>
  <si>
    <t>Za podprogram Ucelená administratívna agenda obecného úradu</t>
  </si>
  <si>
    <t>Za podprogram Členstvo obce v združeniach</t>
  </si>
  <si>
    <t>Za podprogram Finančná oblasť</t>
  </si>
  <si>
    <t>Za podprogram Transakcie verejného dlhu</t>
  </si>
  <si>
    <t>Za podprogram Propagácia obce a vzdelávanie</t>
  </si>
  <si>
    <t>Za podprogram Požiarna ochrana</t>
  </si>
  <si>
    <t>Za podprogram Cintorínske a pohrebné služby</t>
  </si>
  <si>
    <t>Za podprogram Miestny rozhlas</t>
  </si>
  <si>
    <t>Za podprogram Zásobovanie vodou</t>
  </si>
  <si>
    <t>Za podprogram Vývoz a zneškodnenie odpadu</t>
  </si>
  <si>
    <t>Za podprogram Správa a údržba miestnych komunikácií</t>
  </si>
  <si>
    <t>Za podprogram Materská škola</t>
  </si>
  <si>
    <t>Za podprogram Školská jedáleň pri MŠ</t>
  </si>
  <si>
    <t>Za podprogram Transfery školám</t>
  </si>
  <si>
    <t>Za podprogram Miestna knižnica</t>
  </si>
  <si>
    <t>Za podprogram Podpora kultúrnej mobility a zachovania tradícií</t>
  </si>
  <si>
    <t>Za podprogram Transfer cirkvi</t>
  </si>
  <si>
    <t>Za podprogram Verejné osvetlenie</t>
  </si>
  <si>
    <t>Za podprogram Verejná zeleň</t>
  </si>
  <si>
    <t>Bežný rozpočet</t>
  </si>
  <si>
    <t>Daňové príjmy</t>
  </si>
  <si>
    <t>Dane z nehnuteľností</t>
  </si>
  <si>
    <t>Dane za špecifické služby</t>
  </si>
  <si>
    <t>Nedaňové príjmy</t>
  </si>
  <si>
    <t>Administratívne a iné poplatky</t>
  </si>
  <si>
    <t>Príjmy z vlastníctva</t>
  </si>
  <si>
    <t>Dane z príjmov fyzických osôb</t>
  </si>
  <si>
    <t>Nájomné bytovky č.1 + č.2</t>
  </si>
  <si>
    <t>Ostatné príjmy</t>
  </si>
  <si>
    <t>Tuzemské transfery zo štátneho rozpočtu / HN, AČ /</t>
  </si>
  <si>
    <t xml:space="preserve">         45.000,00</t>
  </si>
  <si>
    <t xml:space="preserve">           3.000,00</t>
  </si>
  <si>
    <t xml:space="preserve">         19.672,00</t>
  </si>
  <si>
    <t>221 004</t>
  </si>
  <si>
    <t>Správny poplatok za výherné hracie automaty</t>
  </si>
  <si>
    <t xml:space="preserve">       132.923,00</t>
  </si>
  <si>
    <t>Odmeny</t>
  </si>
  <si>
    <t xml:space="preserve">           5.100,00</t>
  </si>
  <si>
    <t xml:space="preserve">           1.500,00</t>
  </si>
  <si>
    <t xml:space="preserve">ROZPOČET príjmov na rok 2011  OBCE  Veľká Dolina  </t>
  </si>
  <si>
    <t>Eu</t>
  </si>
  <si>
    <t>223 003</t>
  </si>
  <si>
    <t>Poplatky za réžia kuchyňa</t>
  </si>
  <si>
    <t>Tržby / KUKA,... /</t>
  </si>
  <si>
    <t xml:space="preserve">         215.032,00</t>
  </si>
  <si>
    <t>1  41</t>
  </si>
  <si>
    <t>Odvoz separovaného zberu</t>
  </si>
  <si>
    <t xml:space="preserve">  226.966,71</t>
  </si>
  <si>
    <t>Príjmové finančné operácie</t>
  </si>
  <si>
    <t>453</t>
  </si>
  <si>
    <t xml:space="preserve">         11.934,71</t>
  </si>
  <si>
    <t>Zostatok prostriedkov z predchádzajúcich rokov</t>
  </si>
  <si>
    <t>Bežne transfery na členské príspevky /stavebný úrad/</t>
  </si>
  <si>
    <t>Splácanie úrokov NB 1</t>
  </si>
  <si>
    <t>Splácanie úrokov NB 2</t>
  </si>
  <si>
    <t>3 41</t>
  </si>
  <si>
    <t>Splátka istiny NB 2</t>
  </si>
  <si>
    <t>Splátka istiny NB 1</t>
  </si>
  <si>
    <t>Odvoz biologického odpadu /žumpy/</t>
  </si>
  <si>
    <t xml:space="preserve">  </t>
  </si>
  <si>
    <t>Rozpočet výdavkov spolu:</t>
  </si>
  <si>
    <t>Bežné transfery neziskovej organizácii</t>
  </si>
  <si>
    <t>Bežné transfery príspevkovej organizácii</t>
  </si>
  <si>
    <t>Všeobecný materiál / DKP KD/</t>
  </si>
  <si>
    <t>Rutinná a štandardná údržba prevádzkových strojov</t>
  </si>
  <si>
    <t>Zásobovanie vodou a rozvoj bývania</t>
  </si>
  <si>
    <t>2 46</t>
  </si>
  <si>
    <t>Poistné ostatným zdravotným poisťovniam</t>
  </si>
  <si>
    <t>2 41</t>
  </si>
  <si>
    <t>Ostatné zdravotné poisťovne</t>
  </si>
  <si>
    <t xml:space="preserve">09 6 0 1 </t>
  </si>
  <si>
    <t>Opravy a údržba</t>
  </si>
  <si>
    <t>skutočnosť</t>
  </si>
  <si>
    <t xml:space="preserve">Všeobecný materiál  </t>
  </si>
  <si>
    <t>Všeobecné služby / revízie, KEO, geometrické plány/</t>
  </si>
  <si>
    <t>Oplotenie ihriska</t>
  </si>
  <si>
    <t>Interierové vybavenie</t>
  </si>
  <si>
    <t>Údržba ciest a chodníkov</t>
  </si>
  <si>
    <t>Spolu bežné výdavky:</t>
  </si>
  <si>
    <t>Spolu kapitálové výdavky:</t>
  </si>
  <si>
    <t>Plynové kotle</t>
  </si>
  <si>
    <t>08 2 0 9</t>
  </si>
  <si>
    <t>Modernizácia KD</t>
  </si>
  <si>
    <t>Bežné transfery občianskemu združeniu /Equifarm/</t>
  </si>
  <si>
    <t>Na invalidné  poistenie</t>
  </si>
  <si>
    <t>Na  starobné poistenie</t>
  </si>
  <si>
    <t>Na invalidné poistenie</t>
  </si>
  <si>
    <t>Na starobné poistenie</t>
  </si>
  <si>
    <t>Odvoz zeleného odpadu</t>
  </si>
  <si>
    <t>Bežné transfery - čipovanie</t>
  </si>
  <si>
    <t>Poistné plnenie</t>
  </si>
  <si>
    <t>Refundácia z krádeže</t>
  </si>
  <si>
    <t>Školský príspevok 2x + zo zberu papiera</t>
  </si>
  <si>
    <t>Výdavkové finančné operácie:</t>
  </si>
  <si>
    <t>Traktorček</t>
  </si>
  <si>
    <t>VO úver - úroky</t>
  </si>
  <si>
    <t>VO úver - istina</t>
  </si>
  <si>
    <t>Eur</t>
  </si>
  <si>
    <t>Nákup počítača</t>
  </si>
  <si>
    <t>DDS</t>
  </si>
  <si>
    <t>Transfery</t>
  </si>
  <si>
    <t>ROZPOČET výdavkov za roky 2013 - 2014  OBCE  Veľká Dolina</t>
  </si>
  <si>
    <t>Bežné transfery</t>
  </si>
  <si>
    <t>111H</t>
  </si>
  <si>
    <t>Kapitálové transfery</t>
  </si>
  <si>
    <t>Štátny rozpočet (Kultúrny dom)</t>
  </si>
  <si>
    <t>Grand Nadácie SPP (Kultúrny dom)</t>
  </si>
  <si>
    <t>Štátny rozpočet (Regob, Voľby, MŠ)</t>
  </si>
  <si>
    <t>Z rozpočtu VÚC (Kultúra, Šport)</t>
  </si>
  <si>
    <t>Recyklačný fond (Separ. zber)</t>
  </si>
  <si>
    <t>Úvery</t>
  </si>
  <si>
    <t>06.4.0</t>
  </si>
  <si>
    <t>Rekonštrukcia 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</si>
</sst>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\ _S_k"/>
    <numFmt numFmtId="165" formatCode="0.000"/>
  </numFmts>
  <fonts count="50" x14ac:knownFonts="1">
    <font>
      <sz val="10"/>
      <name val="Arial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hadow/>
      <sz val="12"/>
      <name val="Times New Roman"/>
      <family val="1"/>
      <charset val="238"/>
    </font>
    <font>
      <b/>
      <i/>
      <shadow/>
      <sz val="14"/>
      <name val="Times New Roman"/>
      <family val="1"/>
      <charset val="238"/>
    </font>
    <font>
      <b/>
      <sz val="10"/>
      <name val="Arial"/>
      <charset val="238"/>
    </font>
    <font>
      <b/>
      <sz val="14"/>
      <name val="Times New Roman"/>
      <family val="1"/>
      <charset val="238"/>
    </font>
    <font>
      <shadow/>
      <sz val="11"/>
      <name val="Times New Roman"/>
      <family val="1"/>
      <charset val="238"/>
    </font>
    <font>
      <b/>
      <shadow/>
      <sz val="11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charset val="238"/>
    </font>
    <font>
      <i/>
      <shadow/>
      <sz val="11"/>
      <name val="Times New Roman"/>
      <family val="1"/>
      <charset val="238"/>
    </font>
    <font>
      <shadow/>
      <sz val="12"/>
      <name val="Times New Roman"/>
      <family val="1"/>
      <charset val="238"/>
    </font>
    <font>
      <i/>
      <shadow/>
      <sz val="9"/>
      <name val="Times New Roman"/>
      <family val="1"/>
      <charset val="238"/>
    </font>
    <font>
      <sz val="11"/>
      <name val="Times New Roman"/>
      <family val="1"/>
      <charset val="238"/>
    </font>
    <font>
      <b/>
      <shadow/>
      <u/>
      <sz val="11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b/>
      <i/>
      <shadow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u/>
      <sz val="11"/>
      <name val="Times New Roman"/>
      <family val="1"/>
      <charset val="238"/>
    </font>
    <font>
      <u/>
      <sz val="12"/>
      <name val="Times New Roman"/>
      <family val="1"/>
      <charset val="238"/>
    </font>
    <font>
      <i/>
      <sz val="14"/>
      <name val="Times New Roman"/>
      <family val="1"/>
      <charset val="238"/>
    </font>
    <font>
      <sz val="10"/>
      <name val="Arial"/>
      <family val="2"/>
      <charset val="238"/>
    </font>
    <font>
      <b/>
      <shadow/>
      <sz val="10"/>
      <name val="Arial"/>
      <family val="2"/>
      <charset val="238"/>
    </font>
    <font>
      <sz val="10"/>
      <name val="Arial"/>
      <charset val="238"/>
    </font>
    <font>
      <sz val="11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hadow/>
      <sz val="16"/>
      <color indexed="12"/>
      <name val="Times New Roman"/>
      <family val="1"/>
      <charset val="238"/>
    </font>
    <font>
      <sz val="16"/>
      <color indexed="12"/>
      <name val="Arial"/>
      <charset val="238"/>
    </font>
    <font>
      <sz val="12"/>
      <name val="Arial"/>
      <family val="2"/>
      <charset val="238"/>
    </font>
    <font>
      <sz val="12"/>
      <name val="Arial"/>
      <charset val="238"/>
    </font>
    <font>
      <b/>
      <sz val="14"/>
      <color indexed="12"/>
      <name val="Times New Roman"/>
      <family val="1"/>
      <charset val="238"/>
    </font>
    <font>
      <sz val="9"/>
      <name val="Times New Roman"/>
      <family val="1"/>
      <charset val="238"/>
    </font>
    <font>
      <shadow/>
      <sz val="9"/>
      <name val="Times New Roman"/>
      <family val="1"/>
      <charset val="238"/>
    </font>
    <font>
      <shadow/>
      <sz val="10"/>
      <name val="Arial"/>
      <family val="2"/>
      <charset val="238"/>
    </font>
    <font>
      <b/>
      <sz val="16"/>
      <color indexed="12"/>
      <name val="Times New Roman"/>
      <family val="1"/>
      <charset val="238"/>
    </font>
    <font>
      <b/>
      <sz val="14"/>
      <color indexed="10"/>
      <name val="Arial"/>
      <family val="2"/>
      <charset val="238"/>
    </font>
    <font>
      <sz val="14"/>
      <color indexed="10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indexed="12"/>
      <name val="Arial"/>
      <family val="2"/>
      <charset val="238"/>
    </font>
    <font>
      <b/>
      <sz val="16"/>
      <color indexed="10"/>
      <name val="Times New Roman"/>
      <family val="1"/>
      <charset val="238"/>
    </font>
    <font>
      <b/>
      <i/>
      <sz val="16"/>
      <color indexed="10"/>
      <name val="Times New Roman"/>
      <family val="1"/>
      <charset val="238"/>
    </font>
    <font>
      <sz val="16"/>
      <color indexed="10"/>
      <name val="Arial"/>
      <family val="2"/>
      <charset val="238"/>
    </font>
    <font>
      <b/>
      <sz val="12"/>
      <color indexed="9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i/>
      <sz val="12"/>
      <color indexed="10"/>
      <name val="Times New Roman"/>
      <family val="1"/>
      <charset val="238"/>
    </font>
    <font>
      <b/>
      <sz val="11"/>
      <color indexed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8" fillId="0" borderId="0" xfId="0" applyFont="1"/>
    <xf numFmtId="0" fontId="7" fillId="0" borderId="0" xfId="0" applyFont="1"/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horizontal="left" indent="2"/>
    </xf>
    <xf numFmtId="0" fontId="2" fillId="0" borderId="0" xfId="0" applyFont="1" applyAlignment="1">
      <alignment horizontal="left" indent="6"/>
    </xf>
    <xf numFmtId="0" fontId="2" fillId="0" borderId="0" xfId="0" applyFont="1" applyAlignment="1">
      <alignment horizontal="left" indent="2"/>
    </xf>
    <xf numFmtId="0" fontId="14" fillId="0" borderId="0" xfId="0" applyFont="1"/>
    <xf numFmtId="0" fontId="17" fillId="0" borderId="0" xfId="0" applyFont="1"/>
    <xf numFmtId="0" fontId="16" fillId="0" borderId="0" xfId="0" applyFont="1"/>
    <xf numFmtId="0" fontId="7" fillId="0" borderId="0" xfId="0" applyFont="1" applyAlignment="1">
      <alignment horizontal="left" indent="5"/>
    </xf>
    <xf numFmtId="0" fontId="11" fillId="0" borderId="0" xfId="0" applyFont="1"/>
    <xf numFmtId="0" fontId="19" fillId="0" borderId="0" xfId="0" applyFont="1"/>
    <xf numFmtId="0" fontId="12" fillId="0" borderId="0" xfId="0" applyFont="1"/>
    <xf numFmtId="0" fontId="20" fillId="0" borderId="0" xfId="0" applyFont="1"/>
    <xf numFmtId="0" fontId="18" fillId="0" borderId="0" xfId="0" applyFont="1"/>
    <xf numFmtId="0" fontId="14" fillId="0" borderId="0" xfId="0" applyFont="1" applyAlignment="1">
      <alignment horizontal="left" indent="5"/>
    </xf>
    <xf numFmtId="0" fontId="14" fillId="0" borderId="0" xfId="0" applyFont="1" applyAlignment="1">
      <alignment horizontal="left" indent="3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3" fillId="0" borderId="0" xfId="0" applyFont="1"/>
    <xf numFmtId="0" fontId="15" fillId="0" borderId="0" xfId="0" applyFont="1"/>
    <xf numFmtId="0" fontId="22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1" fillId="0" borderId="0" xfId="0" applyFont="1"/>
    <xf numFmtId="164" fontId="5" fillId="0" borderId="0" xfId="0" applyNumberFormat="1" applyFont="1" applyBorder="1"/>
    <xf numFmtId="0" fontId="5" fillId="0" borderId="0" xfId="0" applyFont="1" applyBorder="1"/>
    <xf numFmtId="164" fontId="0" fillId="0" borderId="0" xfId="0" applyNumberFormat="1" applyBorder="1"/>
    <xf numFmtId="165" fontId="24" fillId="0" borderId="0" xfId="0" applyNumberFormat="1" applyFont="1" applyBorder="1" applyAlignment="1">
      <alignment horizontal="center"/>
    </xf>
    <xf numFmtId="1" fontId="28" fillId="0" borderId="0" xfId="0" applyNumberFormat="1" applyFont="1"/>
    <xf numFmtId="1" fontId="28" fillId="0" borderId="0" xfId="0" applyNumberFormat="1" applyFont="1" applyBorder="1"/>
    <xf numFmtId="1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left" indent="2"/>
    </xf>
    <xf numFmtId="0" fontId="14" fillId="0" borderId="0" xfId="0" applyFont="1" applyBorder="1"/>
    <xf numFmtId="164" fontId="10" fillId="0" borderId="0" xfId="0" applyNumberFormat="1" applyFont="1" applyBorder="1"/>
    <xf numFmtId="0" fontId="0" fillId="0" borderId="0" xfId="0" applyBorder="1"/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Border="1"/>
    <xf numFmtId="0" fontId="14" fillId="0" borderId="0" xfId="0" applyFont="1" applyBorder="1" applyAlignment="1">
      <alignment horizontal="left" indent="2"/>
    </xf>
    <xf numFmtId="0" fontId="27" fillId="0" borderId="0" xfId="0" applyFont="1" applyBorder="1" applyAlignment="1">
      <alignment horizontal="left"/>
    </xf>
    <xf numFmtId="164" fontId="0" fillId="2" borderId="0" xfId="0" applyNumberFormat="1" applyFill="1" applyBorder="1"/>
    <xf numFmtId="0" fontId="0" fillId="2" borderId="0" xfId="0" applyFill="1"/>
    <xf numFmtId="164" fontId="26" fillId="0" borderId="0" xfId="0" applyNumberFormat="1" applyFont="1" applyBorder="1"/>
    <xf numFmtId="164" fontId="24" fillId="0" borderId="0" xfId="0" applyNumberFormat="1" applyFont="1" applyBorder="1"/>
    <xf numFmtId="0" fontId="26" fillId="0" borderId="0" xfId="0" applyFont="1" applyBorder="1"/>
    <xf numFmtId="164" fontId="33" fillId="0" borderId="0" xfId="0" applyNumberFormat="1" applyFont="1" applyBorder="1"/>
    <xf numFmtId="0" fontId="33" fillId="0" borderId="0" xfId="0" applyFont="1"/>
    <xf numFmtId="0" fontId="39" fillId="0" borderId="0" xfId="0" applyFont="1"/>
    <xf numFmtId="0" fontId="6" fillId="0" borderId="0" xfId="0" applyFont="1" applyBorder="1"/>
    <xf numFmtId="49" fontId="2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0" fillId="0" borderId="0" xfId="0" applyNumberFormat="1" applyFont="1" applyBorder="1"/>
    <xf numFmtId="0" fontId="10" fillId="0" borderId="0" xfId="0" applyNumberFormat="1" applyFont="1" applyBorder="1"/>
    <xf numFmtId="0" fontId="31" fillId="0" borderId="0" xfId="0" applyFont="1" applyBorder="1" applyAlignment="1"/>
    <xf numFmtId="49" fontId="29" fillId="0" borderId="0" xfId="0" applyNumberFormat="1" applyFont="1" applyAlignment="1">
      <alignment horizontal="center"/>
    </xf>
    <xf numFmtId="4" fontId="9" fillId="0" borderId="0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right"/>
    </xf>
    <xf numFmtId="1" fontId="32" fillId="0" borderId="1" xfId="0" applyNumberFormat="1" applyFont="1" applyBorder="1"/>
    <xf numFmtId="49" fontId="32" fillId="0" borderId="1" xfId="0" applyNumberFormat="1" applyFont="1" applyBorder="1" applyAlignment="1">
      <alignment horizontal="left"/>
    </xf>
    <xf numFmtId="49" fontId="29" fillId="0" borderId="1" xfId="0" applyNumberFormat="1" applyFont="1" applyBorder="1" applyAlignment="1">
      <alignment horizontal="center"/>
    </xf>
    <xf numFmtId="0" fontId="12" fillId="0" borderId="1" xfId="0" applyFont="1" applyBorder="1"/>
    <xf numFmtId="164" fontId="33" fillId="0" borderId="1" xfId="0" applyNumberFormat="1" applyFont="1" applyBorder="1"/>
    <xf numFmtId="0" fontId="12" fillId="0" borderId="1" xfId="0" applyFont="1" applyBorder="1" applyAlignment="1">
      <alignment horizontal="left"/>
    </xf>
    <xf numFmtId="4" fontId="33" fillId="0" borderId="1" xfId="0" applyNumberFormat="1" applyFont="1" applyBorder="1"/>
    <xf numFmtId="0" fontId="8" fillId="0" borderId="1" xfId="0" applyFont="1" applyBorder="1"/>
    <xf numFmtId="0" fontId="8" fillId="0" borderId="1" xfId="0" applyFont="1" applyBorder="1" applyAlignment="1">
      <alignment horizontal="left"/>
    </xf>
    <xf numFmtId="3" fontId="17" fillId="0" borderId="1" xfId="0" applyNumberFormat="1" applyFont="1" applyBorder="1" applyAlignment="1">
      <alignment horizontal="left"/>
    </xf>
    <xf numFmtId="4" fontId="8" fillId="0" borderId="1" xfId="0" applyNumberFormat="1" applyFont="1" applyBorder="1"/>
    <xf numFmtId="49" fontId="29" fillId="0" borderId="1" xfId="0" applyNumberFormat="1" applyFont="1" applyBorder="1" applyAlignment="1">
      <alignment horizontal="left"/>
    </xf>
    <xf numFmtId="4" fontId="41" fillId="0" borderId="1" xfId="0" applyNumberFormat="1" applyFont="1" applyBorder="1"/>
    <xf numFmtId="0" fontId="17" fillId="3" borderId="1" xfId="0" applyFont="1" applyFill="1" applyBorder="1"/>
    <xf numFmtId="0" fontId="17" fillId="3" borderId="1" xfId="0" applyFont="1" applyFill="1" applyBorder="1" applyAlignment="1">
      <alignment horizontal="left"/>
    </xf>
    <xf numFmtId="4" fontId="24" fillId="0" borderId="1" xfId="0" applyNumberFormat="1" applyFont="1" applyBorder="1" applyAlignment="1">
      <alignment horizontal="right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left"/>
    </xf>
    <xf numFmtId="0" fontId="7" fillId="0" borderId="1" xfId="0" applyFont="1" applyBorder="1"/>
    <xf numFmtId="4" fontId="9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3" fillId="0" borderId="1" xfId="0" applyFont="1" applyBorder="1"/>
    <xf numFmtId="0" fontId="8" fillId="3" borderId="1" xfId="0" applyFont="1" applyFill="1" applyBorder="1"/>
    <xf numFmtId="3" fontId="17" fillId="3" borderId="1" xfId="0" applyNumberFormat="1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7" fillId="0" borderId="1" xfId="0" applyFont="1" applyBorder="1" applyAlignment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3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4" fontId="24" fillId="2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left"/>
    </xf>
    <xf numFmtId="0" fontId="17" fillId="3" borderId="1" xfId="0" applyFont="1" applyFill="1" applyBorder="1" applyAlignment="1">
      <alignment horizontal="center"/>
    </xf>
    <xf numFmtId="0" fontId="2" fillId="0" borderId="1" xfId="0" applyFont="1" applyBorder="1"/>
    <xf numFmtId="0" fontId="2" fillId="3" borderId="1" xfId="0" applyFont="1" applyFill="1" applyBorder="1" applyAlignment="1">
      <alignment horizontal="left"/>
    </xf>
    <xf numFmtId="0" fontId="17" fillId="0" borderId="1" xfId="0" applyFont="1" applyBorder="1"/>
    <xf numFmtId="0" fontId="14" fillId="0" borderId="1" xfId="0" applyFont="1" applyBorder="1" applyAlignment="1"/>
    <xf numFmtId="0" fontId="1" fillId="0" borderId="1" xfId="0" applyFont="1" applyBorder="1"/>
    <xf numFmtId="4" fontId="14" fillId="0" borderId="1" xfId="0" applyNumberFormat="1" applyFont="1" applyBorder="1" applyAlignment="1">
      <alignment horizontal="right"/>
    </xf>
    <xf numFmtId="0" fontId="14" fillId="2" borderId="1" xfId="0" applyFont="1" applyFill="1" applyBorder="1"/>
    <xf numFmtId="4" fontId="37" fillId="0" borderId="1" xfId="0" applyNumberFormat="1" applyFont="1" applyBorder="1" applyAlignment="1">
      <alignment horizontal="right"/>
    </xf>
    <xf numFmtId="0" fontId="4" fillId="0" borderId="1" xfId="0" applyFont="1" applyBorder="1"/>
    <xf numFmtId="4" fontId="25" fillId="0" borderId="1" xfId="0" applyNumberFormat="1" applyFont="1" applyBorder="1" applyAlignment="1">
      <alignment horizontal="right"/>
    </xf>
    <xf numFmtId="1" fontId="41" fillId="0" borderId="1" xfId="0" applyNumberFormat="1" applyFont="1" applyBorder="1"/>
    <xf numFmtId="1" fontId="29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indent="2"/>
    </xf>
    <xf numFmtId="164" fontId="9" fillId="0" borderId="1" xfId="0" applyNumberFormat="1" applyFont="1" applyBorder="1" applyAlignment="1">
      <alignment horizontal="right"/>
    </xf>
    <xf numFmtId="1" fontId="42" fillId="0" borderId="1" xfId="0" applyNumberFormat="1" applyFont="1" applyBorder="1"/>
    <xf numFmtId="0" fontId="39" fillId="4" borderId="1" xfId="0" applyFont="1" applyFill="1" applyBorder="1"/>
    <xf numFmtId="0" fontId="39" fillId="4" borderId="1" xfId="0" applyFont="1" applyFill="1" applyBorder="1" applyAlignment="1">
      <alignment horizontal="center"/>
    </xf>
    <xf numFmtId="0" fontId="40" fillId="4" borderId="1" xfId="0" applyFont="1" applyFill="1" applyBorder="1" applyAlignment="1">
      <alignment horizontal="left"/>
    </xf>
    <xf numFmtId="0" fontId="39" fillId="4" borderId="1" xfId="0" applyFont="1" applyFill="1" applyBorder="1" applyAlignment="1">
      <alignment horizontal="left"/>
    </xf>
    <xf numFmtId="4" fontId="39" fillId="4" borderId="1" xfId="0" applyNumberFormat="1" applyFont="1" applyFill="1" applyBorder="1"/>
    <xf numFmtId="0" fontId="43" fillId="5" borderId="1" xfId="0" applyFont="1" applyFill="1" applyBorder="1"/>
    <xf numFmtId="0" fontId="43" fillId="5" borderId="1" xfId="0" applyFont="1" applyFill="1" applyBorder="1" applyAlignment="1">
      <alignment horizontal="left"/>
    </xf>
    <xf numFmtId="0" fontId="44" fillId="5" borderId="1" xfId="0" applyFont="1" applyFill="1" applyBorder="1"/>
    <xf numFmtId="4" fontId="45" fillId="5" borderId="1" xfId="0" applyNumberFormat="1" applyFont="1" applyFill="1" applyBorder="1" applyAlignment="1">
      <alignment horizontal="right"/>
    </xf>
    <xf numFmtId="3" fontId="14" fillId="0" borderId="1" xfId="0" applyNumberFormat="1" applyFont="1" applyBorder="1" applyAlignment="1">
      <alignment horizontal="center"/>
    </xf>
    <xf numFmtId="0" fontId="24" fillId="0" borderId="1" xfId="0" applyFont="1" applyBorder="1" applyAlignment="1">
      <alignment horizontal="left"/>
    </xf>
    <xf numFmtId="4" fontId="7" fillId="0" borderId="1" xfId="0" applyNumberFormat="1" applyFont="1" applyBorder="1"/>
    <xf numFmtId="0" fontId="14" fillId="2" borderId="1" xfId="0" applyFont="1" applyFill="1" applyBorder="1" applyAlignment="1">
      <alignment horizontal="left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1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3" fillId="0" borderId="1" xfId="0" applyFont="1" applyFill="1" applyBorder="1"/>
    <xf numFmtId="4" fontId="24" fillId="0" borderId="2" xfId="0" applyNumberFormat="1" applyFont="1" applyBorder="1" applyAlignment="1">
      <alignment horizontal="right"/>
    </xf>
    <xf numFmtId="164" fontId="0" fillId="0" borderId="3" xfId="0" applyNumberFormat="1" applyBorder="1" applyAlignment="1">
      <alignment horizontal="center"/>
    </xf>
    <xf numFmtId="164" fontId="9" fillId="0" borderId="3" xfId="0" applyNumberFormat="1" applyFont="1" applyBorder="1" applyAlignment="1">
      <alignment horizontal="right"/>
    </xf>
    <xf numFmtId="0" fontId="34" fillId="0" borderId="3" xfId="0" applyFont="1" applyBorder="1" applyAlignment="1">
      <alignment horizontal="left" indent="2"/>
    </xf>
    <xf numFmtId="0" fontId="14" fillId="0" borderId="3" xfId="0" applyFont="1" applyBorder="1" applyAlignment="1">
      <alignment horizontal="left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indent="2"/>
    </xf>
    <xf numFmtId="0" fontId="9" fillId="0" borderId="3" xfId="0" applyFont="1" applyBorder="1" applyAlignment="1">
      <alignment horizontal="right"/>
    </xf>
    <xf numFmtId="0" fontId="46" fillId="3" borderId="1" xfId="0" applyFont="1" applyFill="1" applyBorder="1" applyAlignment="1">
      <alignment horizontal="left"/>
    </xf>
    <xf numFmtId="4" fontId="24" fillId="0" borderId="4" xfId="0" applyNumberFormat="1" applyFont="1" applyBorder="1" applyAlignment="1">
      <alignment horizontal="right"/>
    </xf>
    <xf numFmtId="0" fontId="33" fillId="0" borderId="5" xfId="0" applyFont="1" applyBorder="1"/>
    <xf numFmtId="164" fontId="33" fillId="0" borderId="5" xfId="0" applyNumberFormat="1" applyFont="1" applyBorder="1"/>
    <xf numFmtId="0" fontId="5" fillId="0" borderId="5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right"/>
    </xf>
    <xf numFmtId="0" fontId="9" fillId="0" borderId="7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center"/>
    </xf>
    <xf numFmtId="0" fontId="5" fillId="0" borderId="7" xfId="0" applyNumberFormat="1" applyFont="1" applyFill="1" applyBorder="1" applyAlignment="1">
      <alignment horizontal="right"/>
    </xf>
    <xf numFmtId="0" fontId="47" fillId="5" borderId="4" xfId="0" applyFont="1" applyFill="1" applyBorder="1"/>
    <xf numFmtId="0" fontId="47" fillId="5" borderId="4" xfId="0" applyFont="1" applyFill="1" applyBorder="1" applyAlignment="1">
      <alignment horizontal="left"/>
    </xf>
    <xf numFmtId="0" fontId="48" fillId="5" borderId="4" xfId="0" applyFont="1" applyFill="1" applyBorder="1"/>
    <xf numFmtId="164" fontId="32" fillId="0" borderId="5" xfId="0" applyNumberFormat="1" applyFont="1" applyBorder="1"/>
    <xf numFmtId="0" fontId="9" fillId="0" borderId="6" xfId="0" applyNumberFormat="1" applyFont="1" applyFill="1" applyBorder="1" applyAlignment="1">
      <alignment horizontal="right"/>
    </xf>
    <xf numFmtId="49" fontId="7" fillId="0" borderId="1" xfId="0" applyNumberFormat="1" applyFont="1" applyBorder="1"/>
    <xf numFmtId="0" fontId="39" fillId="6" borderId="1" xfId="0" applyFont="1" applyFill="1" applyBorder="1"/>
    <xf numFmtId="0" fontId="39" fillId="6" borderId="1" xfId="0" applyFont="1" applyFill="1" applyBorder="1" applyAlignment="1">
      <alignment horizontal="center"/>
    </xf>
    <xf numFmtId="0" fontId="39" fillId="6" borderId="1" xfId="0" applyFont="1" applyFill="1" applyBorder="1" applyAlignment="1">
      <alignment horizontal="left"/>
    </xf>
    <xf numFmtId="4" fontId="49" fillId="6" borderId="1" xfId="0" applyNumberFormat="1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4" fontId="9" fillId="0" borderId="1" xfId="0" applyNumberFormat="1" applyFont="1" applyFill="1" applyBorder="1" applyAlignment="1">
      <alignment horizontal="right"/>
    </xf>
    <xf numFmtId="4" fontId="14" fillId="0" borderId="1" xfId="0" applyNumberFormat="1" applyFont="1" applyFill="1" applyBorder="1" applyAlignment="1">
      <alignment horizontal="right"/>
    </xf>
    <xf numFmtId="0" fontId="30" fillId="4" borderId="0" xfId="0" applyFont="1" applyFill="1" applyBorder="1" applyAlignment="1">
      <alignment horizontal="center"/>
    </xf>
    <xf numFmtId="0" fontId="0" fillId="4" borderId="0" xfId="0" applyFill="1" applyAlignment="1"/>
    <xf numFmtId="1" fontId="42" fillId="4" borderId="8" xfId="0" applyNumberFormat="1" applyFont="1" applyFill="1" applyBorder="1" applyAlignment="1">
      <alignment horizontal="left"/>
    </xf>
    <xf numFmtId="0" fontId="0" fillId="0" borderId="9" xfId="0" applyBorder="1" applyAlignment="1"/>
    <xf numFmtId="0" fontId="0" fillId="0" borderId="2" xfId="0" applyBorder="1" applyAlignment="1"/>
    <xf numFmtId="1" fontId="42" fillId="4" borderId="9" xfId="0" applyNumberFormat="1" applyFont="1" applyFill="1" applyBorder="1" applyAlignment="1">
      <alignment horizontal="left"/>
    </xf>
    <xf numFmtId="0" fontId="38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0"/>
  <sheetViews>
    <sheetView workbookViewId="0">
      <selection activeCell="G6" sqref="G6"/>
    </sheetView>
  </sheetViews>
  <sheetFormatPr defaultRowHeight="15" x14ac:dyDescent="0.25"/>
  <cols>
    <col min="1" max="2" width="5.5703125" style="36" customWidth="1"/>
    <col min="3" max="3" width="11.42578125" style="36" customWidth="1"/>
    <col min="4" max="4" width="15" style="39" customWidth="1"/>
    <col min="5" max="5" width="4.28515625" style="66" customWidth="1"/>
    <col min="6" max="6" width="51.7109375" customWidth="1"/>
    <col min="7" max="7" width="16.28515625" style="28" customWidth="1"/>
    <col min="8" max="8" width="42.28515625" style="28" customWidth="1"/>
    <col min="9" max="9" width="12.7109375" style="28" customWidth="1"/>
    <col min="10" max="10" width="12.7109375" style="28" hidden="1" customWidth="1"/>
    <col min="11" max="11" width="11.5703125" style="28" customWidth="1"/>
    <col min="12" max="12" width="12" style="28" hidden="1" customWidth="1"/>
    <col min="13" max="13" width="12" style="28" customWidth="1"/>
    <col min="14" max="14" width="9.42578125" bestFit="1" customWidth="1"/>
    <col min="15" max="15" width="9.42578125" customWidth="1"/>
  </cols>
  <sheetData>
    <row r="1" spans="1:14" s="44" customFormat="1" ht="20.25" x14ac:dyDescent="0.3">
      <c r="A1" s="173" t="s">
        <v>176</v>
      </c>
      <c r="B1" s="174"/>
      <c r="C1" s="174"/>
      <c r="D1" s="174"/>
      <c r="E1" s="174"/>
      <c r="F1" s="174"/>
      <c r="G1" s="174"/>
      <c r="H1" s="65"/>
      <c r="I1" s="65"/>
      <c r="J1" s="65"/>
      <c r="K1" s="65"/>
      <c r="L1" s="65"/>
      <c r="M1" s="65"/>
    </row>
    <row r="2" spans="1:14" s="44" customFormat="1" ht="21.75" customHeight="1" x14ac:dyDescent="0.3">
      <c r="A2" s="37"/>
      <c r="B2" s="37"/>
      <c r="C2" s="37"/>
      <c r="D2" s="40"/>
      <c r="E2" s="60"/>
      <c r="F2" s="59"/>
      <c r="G2" s="34"/>
      <c r="H2" s="34"/>
      <c r="I2" s="34"/>
      <c r="J2" s="34"/>
      <c r="K2" s="34"/>
      <c r="L2" s="34"/>
      <c r="M2" s="34"/>
    </row>
    <row r="3" spans="1:14" s="44" customFormat="1" ht="18" x14ac:dyDescent="0.25">
      <c r="A3" s="175" t="s">
        <v>156</v>
      </c>
      <c r="B3" s="176"/>
      <c r="C3" s="176"/>
      <c r="D3" s="177"/>
      <c r="E3" s="71"/>
      <c r="F3" s="118"/>
      <c r="G3" s="119" t="s">
        <v>177</v>
      </c>
      <c r="H3" s="61"/>
      <c r="I3" s="61"/>
      <c r="J3" s="61"/>
      <c r="K3" s="61"/>
      <c r="L3" s="61"/>
      <c r="M3" s="61"/>
      <c r="N3" s="62"/>
    </row>
    <row r="4" spans="1:14" s="44" customFormat="1" ht="15.75" x14ac:dyDescent="0.25">
      <c r="A4" s="116" t="s">
        <v>163</v>
      </c>
      <c r="B4" s="117"/>
      <c r="C4" s="117"/>
      <c r="D4" s="71"/>
      <c r="E4" s="71"/>
      <c r="F4" s="118"/>
      <c r="G4" s="119"/>
      <c r="H4" s="61"/>
      <c r="I4" s="61"/>
      <c r="J4" s="61"/>
      <c r="K4" s="61"/>
      <c r="L4" s="61"/>
      <c r="M4" s="61"/>
      <c r="N4" s="62"/>
    </row>
    <row r="5" spans="1:14" s="44" customFormat="1" ht="15.75" x14ac:dyDescent="0.25">
      <c r="A5" s="69">
        <v>1</v>
      </c>
      <c r="B5" s="69">
        <v>111</v>
      </c>
      <c r="C5" s="69"/>
      <c r="D5" s="70" t="s">
        <v>5</v>
      </c>
      <c r="E5" s="71"/>
      <c r="F5" s="72" t="s">
        <v>166</v>
      </c>
      <c r="G5" s="73"/>
      <c r="H5" s="43"/>
      <c r="I5" s="43"/>
      <c r="J5" s="43"/>
      <c r="K5" s="43"/>
      <c r="L5" s="43"/>
      <c r="M5" s="43"/>
    </row>
    <row r="6" spans="1:14" s="44" customFormat="1" ht="15.75" x14ac:dyDescent="0.25">
      <c r="A6" s="69"/>
      <c r="B6" s="69"/>
      <c r="C6" s="69"/>
      <c r="D6" s="70"/>
      <c r="E6" s="71"/>
      <c r="F6" s="72"/>
      <c r="G6" s="73"/>
      <c r="H6" s="43"/>
      <c r="I6" s="43"/>
      <c r="J6" s="43"/>
      <c r="K6" s="43"/>
      <c r="L6" s="43"/>
      <c r="M6" s="43"/>
    </row>
    <row r="7" spans="1:14" s="33" customFormat="1" ht="18" x14ac:dyDescent="0.25">
      <c r="A7" s="120" t="s">
        <v>157</v>
      </c>
      <c r="B7" s="69"/>
      <c r="C7" s="69"/>
      <c r="D7" s="70"/>
      <c r="E7" s="71"/>
      <c r="F7" s="72"/>
      <c r="G7" s="73"/>
      <c r="H7" s="43"/>
      <c r="I7" s="43"/>
      <c r="J7" s="43"/>
      <c r="K7" s="43"/>
      <c r="L7" s="43"/>
      <c r="M7" s="43"/>
    </row>
    <row r="8" spans="1:14" s="44" customFormat="1" ht="15.75" x14ac:dyDescent="0.25">
      <c r="A8" s="69">
        <v>1</v>
      </c>
      <c r="B8" s="69">
        <v>41</v>
      </c>
      <c r="C8" s="69"/>
      <c r="D8" s="70" t="s">
        <v>6</v>
      </c>
      <c r="E8" s="71"/>
      <c r="F8" s="74" t="s">
        <v>7</v>
      </c>
      <c r="G8" s="75" t="s">
        <v>172</v>
      </c>
      <c r="H8" s="63"/>
      <c r="I8" s="43"/>
      <c r="J8" s="43"/>
      <c r="K8" s="43"/>
      <c r="L8" s="43"/>
      <c r="M8" s="43"/>
    </row>
    <row r="9" spans="1:14" s="44" customFormat="1" ht="15.75" x14ac:dyDescent="0.25">
      <c r="A9" s="116" t="s">
        <v>158</v>
      </c>
      <c r="B9" s="69"/>
      <c r="C9" s="69"/>
      <c r="D9" s="70"/>
      <c r="E9" s="71"/>
      <c r="F9" s="74"/>
      <c r="G9" s="75"/>
      <c r="H9" s="63"/>
      <c r="I9" s="43"/>
      <c r="J9" s="43"/>
      <c r="K9" s="43"/>
      <c r="L9" s="43"/>
      <c r="M9" s="43"/>
    </row>
    <row r="10" spans="1:14" s="44" customFormat="1" ht="15.75" x14ac:dyDescent="0.25">
      <c r="A10" s="69">
        <v>1</v>
      </c>
      <c r="B10" s="69">
        <v>41</v>
      </c>
      <c r="C10" s="69"/>
      <c r="D10" s="70" t="s">
        <v>8</v>
      </c>
      <c r="E10" s="71"/>
      <c r="F10" s="72" t="s">
        <v>9</v>
      </c>
      <c r="G10" s="75" t="s">
        <v>167</v>
      </c>
      <c r="H10" s="63"/>
      <c r="I10" s="43"/>
      <c r="J10" s="43"/>
      <c r="K10" s="43"/>
      <c r="L10" s="43"/>
      <c r="M10" s="43"/>
    </row>
    <row r="11" spans="1:14" s="44" customFormat="1" ht="15.75" x14ac:dyDescent="0.25">
      <c r="A11" s="69">
        <v>1</v>
      </c>
      <c r="B11" s="69">
        <v>41</v>
      </c>
      <c r="C11" s="69"/>
      <c r="D11" s="70" t="s">
        <v>10</v>
      </c>
      <c r="E11" s="71"/>
      <c r="F11" s="72" t="s">
        <v>11</v>
      </c>
      <c r="G11" s="75" t="s">
        <v>174</v>
      </c>
      <c r="H11" s="63"/>
      <c r="I11" s="43"/>
      <c r="J11" s="43"/>
      <c r="K11" s="43"/>
      <c r="L11" s="43"/>
      <c r="M11" s="43"/>
    </row>
    <row r="12" spans="1:14" s="44" customFormat="1" ht="15.75" x14ac:dyDescent="0.25">
      <c r="A12" s="69">
        <v>1</v>
      </c>
      <c r="B12" s="69">
        <v>41</v>
      </c>
      <c r="C12" s="69"/>
      <c r="D12" s="70" t="s">
        <v>12</v>
      </c>
      <c r="E12" s="71"/>
      <c r="F12" s="72" t="s">
        <v>13</v>
      </c>
      <c r="G12" s="75">
        <v>110</v>
      </c>
      <c r="H12" s="63"/>
      <c r="I12" s="43"/>
      <c r="J12" s="43"/>
      <c r="K12" s="43"/>
      <c r="L12" s="43"/>
      <c r="M12" s="43"/>
    </row>
    <row r="13" spans="1:14" s="44" customFormat="1" ht="15.75" x14ac:dyDescent="0.25">
      <c r="A13" s="116" t="s">
        <v>159</v>
      </c>
      <c r="B13" s="69"/>
      <c r="C13" s="69"/>
      <c r="D13" s="70"/>
      <c r="E13" s="71"/>
      <c r="F13" s="72"/>
      <c r="G13" s="75"/>
      <c r="H13" s="63"/>
      <c r="I13" s="43"/>
      <c r="J13" s="43"/>
      <c r="K13" s="43"/>
      <c r="L13" s="43"/>
      <c r="M13" s="43"/>
    </row>
    <row r="14" spans="1:14" s="44" customFormat="1" ht="15.75" x14ac:dyDescent="0.25">
      <c r="A14" s="69"/>
      <c r="B14" s="69"/>
      <c r="C14" s="69"/>
      <c r="D14" s="70"/>
      <c r="E14" s="71"/>
      <c r="F14" s="72"/>
      <c r="G14" s="75"/>
      <c r="H14" s="63"/>
      <c r="I14" s="43"/>
      <c r="J14" s="43"/>
      <c r="K14" s="43"/>
      <c r="L14" s="43"/>
      <c r="M14" s="43"/>
    </row>
    <row r="15" spans="1:14" s="44" customFormat="1" ht="15.75" x14ac:dyDescent="0.25">
      <c r="A15" s="69">
        <v>1</v>
      </c>
      <c r="B15" s="69">
        <v>41</v>
      </c>
      <c r="C15" s="69"/>
      <c r="D15" s="70" t="s">
        <v>14</v>
      </c>
      <c r="E15" s="71"/>
      <c r="F15" s="72" t="s">
        <v>15</v>
      </c>
      <c r="G15" s="75">
        <v>600</v>
      </c>
      <c r="H15" s="63"/>
      <c r="I15" s="43"/>
      <c r="J15" s="43"/>
      <c r="K15" s="43"/>
      <c r="L15" s="43"/>
      <c r="M15" s="43"/>
    </row>
    <row r="16" spans="1:14" s="33" customFormat="1" ht="15.75" x14ac:dyDescent="0.25">
      <c r="A16" s="69">
        <v>1</v>
      </c>
      <c r="B16" s="69">
        <v>41</v>
      </c>
      <c r="C16" s="69"/>
      <c r="D16" s="70" t="s">
        <v>16</v>
      </c>
      <c r="E16" s="71"/>
      <c r="F16" s="72" t="s">
        <v>17</v>
      </c>
      <c r="G16" s="75">
        <v>100</v>
      </c>
      <c r="H16" s="63"/>
      <c r="I16" s="43"/>
      <c r="J16" s="43"/>
      <c r="K16" s="43"/>
      <c r="L16" s="43"/>
      <c r="M16" s="43"/>
    </row>
    <row r="17" spans="1:14" s="44" customFormat="1" ht="15.75" x14ac:dyDescent="0.25">
      <c r="A17" s="69">
        <v>1</v>
      </c>
      <c r="B17" s="69">
        <v>41</v>
      </c>
      <c r="C17" s="69"/>
      <c r="D17" s="70" t="s">
        <v>18</v>
      </c>
      <c r="E17" s="71"/>
      <c r="F17" s="72" t="s">
        <v>19</v>
      </c>
      <c r="G17" s="75" t="s">
        <v>168</v>
      </c>
      <c r="H17" s="63"/>
      <c r="I17" s="43"/>
      <c r="J17" s="43"/>
      <c r="K17" s="43"/>
      <c r="L17" s="43"/>
      <c r="M17" s="43"/>
    </row>
    <row r="18" spans="1:14" s="44" customFormat="1" ht="18" x14ac:dyDescent="0.25">
      <c r="A18" s="120" t="s">
        <v>160</v>
      </c>
      <c r="B18" s="69"/>
      <c r="C18" s="69"/>
      <c r="D18" s="70"/>
      <c r="E18" s="71"/>
      <c r="F18" s="72"/>
      <c r="G18" s="75"/>
      <c r="H18" s="63"/>
      <c r="I18" s="43"/>
      <c r="J18" s="43"/>
      <c r="K18" s="43"/>
      <c r="L18" s="43"/>
      <c r="M18" s="43"/>
    </row>
    <row r="19" spans="1:14" s="44" customFormat="1" ht="15.75" x14ac:dyDescent="0.25">
      <c r="A19" s="116" t="s">
        <v>162</v>
      </c>
      <c r="B19" s="69"/>
      <c r="C19" s="69"/>
      <c r="D19" s="70"/>
      <c r="E19" s="71"/>
      <c r="F19" s="72"/>
      <c r="G19" s="75"/>
      <c r="H19" s="63"/>
      <c r="I19" s="43"/>
      <c r="J19" s="43"/>
      <c r="K19" s="43"/>
      <c r="L19" s="43"/>
      <c r="M19" s="43"/>
    </row>
    <row r="20" spans="1:14" s="44" customFormat="1" ht="15.75" x14ac:dyDescent="0.25">
      <c r="A20" s="69">
        <v>1</v>
      </c>
      <c r="B20" s="69">
        <v>41</v>
      </c>
      <c r="C20" s="69"/>
      <c r="D20" s="70" t="s">
        <v>20</v>
      </c>
      <c r="E20" s="71" t="s">
        <v>21</v>
      </c>
      <c r="F20" s="72" t="s">
        <v>164</v>
      </c>
      <c r="G20" s="75" t="s">
        <v>169</v>
      </c>
      <c r="H20" s="63"/>
      <c r="I20" s="43"/>
      <c r="J20" s="43"/>
      <c r="K20" s="43"/>
      <c r="L20" s="43"/>
      <c r="M20" s="43"/>
    </row>
    <row r="21" spans="1:14" s="44" customFormat="1" ht="15.75" x14ac:dyDescent="0.25">
      <c r="A21" s="69">
        <v>1</v>
      </c>
      <c r="B21" s="69">
        <v>41</v>
      </c>
      <c r="C21" s="69"/>
      <c r="D21" s="70" t="s">
        <v>20</v>
      </c>
      <c r="E21" s="71" t="s">
        <v>22</v>
      </c>
      <c r="F21" s="72" t="s">
        <v>23</v>
      </c>
      <c r="G21" s="75" t="s">
        <v>175</v>
      </c>
      <c r="H21" s="63"/>
      <c r="I21" s="43"/>
      <c r="J21" s="43"/>
      <c r="K21" s="43"/>
      <c r="L21" s="43"/>
      <c r="M21" s="43"/>
    </row>
    <row r="22" spans="1:14" s="44" customFormat="1" ht="15.75" x14ac:dyDescent="0.25">
      <c r="A22" s="116" t="s">
        <v>161</v>
      </c>
      <c r="B22" s="69"/>
      <c r="C22" s="69"/>
      <c r="D22" s="70"/>
      <c r="E22" s="71"/>
      <c r="F22" s="72"/>
      <c r="G22" s="75"/>
      <c r="H22" s="63"/>
      <c r="I22" s="43"/>
      <c r="J22" s="43"/>
      <c r="K22" s="43"/>
      <c r="L22" s="43"/>
      <c r="M22" s="43"/>
    </row>
    <row r="23" spans="1:14" s="44" customFormat="1" ht="15.75" x14ac:dyDescent="0.25">
      <c r="A23" s="69">
        <v>1</v>
      </c>
      <c r="B23" s="69">
        <v>41</v>
      </c>
      <c r="C23" s="69"/>
      <c r="D23" s="70" t="s">
        <v>170</v>
      </c>
      <c r="E23" s="71" t="s">
        <v>21</v>
      </c>
      <c r="F23" s="72" t="s">
        <v>31</v>
      </c>
      <c r="G23" s="75">
        <v>400</v>
      </c>
      <c r="H23" s="63"/>
      <c r="I23" s="43"/>
      <c r="J23" s="43"/>
      <c r="K23" s="43"/>
      <c r="L23" s="43"/>
      <c r="M23" s="43"/>
      <c r="N23" s="34"/>
    </row>
    <row r="24" spans="1:14" s="44" customFormat="1" ht="15.75" x14ac:dyDescent="0.25">
      <c r="A24" s="69">
        <v>1</v>
      </c>
      <c r="B24" s="69">
        <v>41</v>
      </c>
      <c r="C24" s="69"/>
      <c r="D24" s="70" t="s">
        <v>170</v>
      </c>
      <c r="E24" s="71" t="s">
        <v>22</v>
      </c>
      <c r="F24" s="72" t="s">
        <v>171</v>
      </c>
      <c r="G24" s="75">
        <v>2987</v>
      </c>
      <c r="H24" s="63"/>
      <c r="I24" s="43"/>
      <c r="J24" s="43"/>
      <c r="K24" s="43"/>
      <c r="L24" s="43"/>
      <c r="M24" s="43"/>
    </row>
    <row r="25" spans="1:14" s="44" customFormat="1" ht="15.75" x14ac:dyDescent="0.25">
      <c r="A25" s="69">
        <v>1</v>
      </c>
      <c r="B25" s="69">
        <v>41</v>
      </c>
      <c r="C25" s="69"/>
      <c r="D25" s="70" t="s">
        <v>24</v>
      </c>
      <c r="E25" s="71" t="s">
        <v>21</v>
      </c>
      <c r="F25" s="72" t="s">
        <v>25</v>
      </c>
      <c r="G25" s="75" t="s">
        <v>175</v>
      </c>
      <c r="H25" s="63"/>
      <c r="I25" s="43"/>
      <c r="J25" s="43"/>
      <c r="K25" s="43"/>
      <c r="L25" s="43"/>
      <c r="M25" s="43"/>
    </row>
    <row r="26" spans="1:14" s="44" customFormat="1" ht="15.75" x14ac:dyDescent="0.25">
      <c r="A26" s="116" t="s">
        <v>165</v>
      </c>
      <c r="B26" s="69"/>
      <c r="C26" s="69"/>
      <c r="D26" s="70" t="s">
        <v>24</v>
      </c>
      <c r="E26" s="71" t="s">
        <v>22</v>
      </c>
      <c r="F26" s="72" t="s">
        <v>27</v>
      </c>
      <c r="G26" s="75">
        <v>400</v>
      </c>
      <c r="H26" s="63"/>
      <c r="I26" s="43"/>
      <c r="J26" s="43"/>
      <c r="K26" s="43"/>
      <c r="L26" s="43"/>
      <c r="M26" s="43"/>
    </row>
    <row r="27" spans="1:14" s="44" customFormat="1" ht="15.75" x14ac:dyDescent="0.25">
      <c r="A27" s="116">
        <v>1</v>
      </c>
      <c r="B27" s="69">
        <v>41</v>
      </c>
      <c r="C27" s="69"/>
      <c r="D27" s="70" t="s">
        <v>24</v>
      </c>
      <c r="E27" s="71"/>
      <c r="F27" s="72" t="s">
        <v>26</v>
      </c>
      <c r="G27" s="75">
        <v>620</v>
      </c>
      <c r="H27" s="63"/>
      <c r="I27" s="43"/>
      <c r="J27" s="43"/>
      <c r="K27" s="43"/>
      <c r="L27" s="43"/>
      <c r="M27" s="43"/>
    </row>
    <row r="28" spans="1:14" s="33" customFormat="1" ht="15.75" x14ac:dyDescent="0.25">
      <c r="A28" s="69">
        <v>1</v>
      </c>
      <c r="B28" s="69">
        <v>41</v>
      </c>
      <c r="C28" s="69"/>
      <c r="D28" s="70" t="s">
        <v>178</v>
      </c>
      <c r="E28" s="71"/>
      <c r="F28" s="72" t="s">
        <v>179</v>
      </c>
      <c r="G28" s="75">
        <v>600</v>
      </c>
      <c r="H28" s="63"/>
      <c r="I28" s="43"/>
      <c r="J28" s="43"/>
      <c r="K28" s="43"/>
      <c r="L28" s="43"/>
      <c r="M28" s="43"/>
    </row>
    <row r="29" spans="1:14" s="44" customFormat="1" ht="15.75" x14ac:dyDescent="0.25">
      <c r="A29" s="69">
        <v>1</v>
      </c>
      <c r="B29" s="69">
        <v>41</v>
      </c>
      <c r="C29" s="69"/>
      <c r="D29" s="70" t="s">
        <v>28</v>
      </c>
      <c r="E29" s="71"/>
      <c r="F29" s="72" t="s">
        <v>180</v>
      </c>
      <c r="G29" s="75">
        <v>500</v>
      </c>
      <c r="H29" s="63"/>
      <c r="I29" s="43"/>
      <c r="J29" s="43"/>
      <c r="K29" s="43"/>
      <c r="L29" s="43"/>
      <c r="M29" s="43"/>
    </row>
    <row r="30" spans="1:14" s="44" customFormat="1" ht="15.75" hidden="1" x14ac:dyDescent="0.25">
      <c r="A30" s="69"/>
      <c r="B30" s="69"/>
      <c r="C30" s="69"/>
      <c r="D30" s="70"/>
      <c r="E30" s="71"/>
      <c r="F30" s="72"/>
      <c r="G30" s="75"/>
      <c r="H30" s="63"/>
      <c r="I30" s="43"/>
      <c r="J30" s="43"/>
      <c r="K30" s="43"/>
      <c r="L30" s="43"/>
      <c r="M30" s="43"/>
    </row>
    <row r="31" spans="1:14" s="44" customFormat="1" ht="15.75" x14ac:dyDescent="0.25">
      <c r="A31" s="69">
        <v>1</v>
      </c>
      <c r="B31" s="69">
        <v>41</v>
      </c>
      <c r="C31" s="69"/>
      <c r="D31" s="70" t="s">
        <v>29</v>
      </c>
      <c r="E31" s="71"/>
      <c r="F31" s="72" t="s">
        <v>30</v>
      </c>
      <c r="G31" s="75">
        <v>20</v>
      </c>
      <c r="H31" s="63"/>
      <c r="I31" s="43"/>
      <c r="J31" s="43">
        <v>7</v>
      </c>
      <c r="K31" s="43"/>
      <c r="L31" s="43"/>
      <c r="M31" s="43"/>
    </row>
    <row r="32" spans="1:14" s="7" customFormat="1" ht="14.25" x14ac:dyDescent="0.2">
      <c r="A32" s="76">
        <v>1</v>
      </c>
      <c r="B32" s="76" t="s">
        <v>135</v>
      </c>
      <c r="C32" s="77" t="s">
        <v>156</v>
      </c>
      <c r="D32" s="76"/>
      <c r="E32" s="78"/>
      <c r="F32" s="78"/>
      <c r="G32" s="79" t="s">
        <v>181</v>
      </c>
      <c r="H32" s="67"/>
      <c r="I32" s="32"/>
      <c r="J32" s="32"/>
      <c r="K32" s="32"/>
    </row>
    <row r="33" spans="1:13" s="7" customFormat="1" x14ac:dyDescent="0.25">
      <c r="A33" s="76"/>
      <c r="B33" s="76"/>
      <c r="C33" s="77"/>
      <c r="D33" s="76"/>
      <c r="E33" s="78"/>
      <c r="F33" s="87"/>
      <c r="G33" s="132"/>
      <c r="H33" s="67"/>
      <c r="I33" s="32"/>
      <c r="J33" s="32"/>
      <c r="K33" s="32"/>
    </row>
    <row r="34" spans="1:13" s="44" customFormat="1" ht="18" x14ac:dyDescent="0.25">
      <c r="A34" s="178" t="s">
        <v>185</v>
      </c>
      <c r="B34" s="176"/>
      <c r="C34" s="176"/>
      <c r="D34" s="177"/>
      <c r="E34" s="71"/>
      <c r="F34" s="72"/>
      <c r="G34" s="75"/>
      <c r="H34" s="63"/>
      <c r="I34" s="43"/>
      <c r="J34" s="43"/>
      <c r="K34" s="43"/>
      <c r="L34" s="43"/>
      <c r="M34" s="43"/>
    </row>
    <row r="35" spans="1:13" s="33" customFormat="1" ht="15.75" x14ac:dyDescent="0.25">
      <c r="A35" s="69"/>
      <c r="B35" s="69"/>
      <c r="C35" s="69"/>
      <c r="D35" s="70" t="s">
        <v>186</v>
      </c>
      <c r="E35" s="71"/>
      <c r="F35" s="72" t="s">
        <v>188</v>
      </c>
      <c r="G35" s="75" t="s">
        <v>187</v>
      </c>
      <c r="H35" s="63"/>
      <c r="I35" s="64"/>
      <c r="J35" s="64">
        <f>J8+J10+J11+J12+J14+J15+J16+J17+J20+J21+J23+J24+J25+J28+J29+J31</f>
        <v>7</v>
      </c>
      <c r="K35" s="64"/>
      <c r="L35" s="64">
        <f>L8+L10+L11+L12+L14+L15+L16+L17+L20+L21+L23+L24+L25+L28+L29+L31</f>
        <v>0</v>
      </c>
      <c r="M35" s="64"/>
    </row>
    <row r="36" spans="1:13" s="44" customFormat="1" ht="15.75" x14ac:dyDescent="0.25">
      <c r="A36" s="76"/>
      <c r="B36" s="76"/>
      <c r="C36" s="77"/>
      <c r="D36" s="80"/>
      <c r="E36" s="71"/>
      <c r="F36" s="72"/>
      <c r="G36" s="81"/>
      <c r="H36" s="63"/>
      <c r="I36" s="43"/>
      <c r="J36" s="43"/>
      <c r="K36" s="43"/>
      <c r="L36" s="43"/>
      <c r="M36" s="43"/>
    </row>
    <row r="37" spans="1:13" s="44" customFormat="1" ht="15.75" x14ac:dyDescent="0.25">
      <c r="A37" s="76"/>
      <c r="B37" s="76"/>
      <c r="C37" s="77"/>
      <c r="D37" s="80"/>
      <c r="E37" s="71"/>
      <c r="F37" s="72"/>
      <c r="G37" s="81"/>
      <c r="H37" s="63"/>
      <c r="I37" s="43"/>
      <c r="J37" s="43"/>
      <c r="K37" s="43"/>
      <c r="L37" s="43"/>
      <c r="M37" s="43"/>
    </row>
    <row r="38" spans="1:13" s="44" customFormat="1" ht="15.75" x14ac:dyDescent="0.25">
      <c r="A38" s="76"/>
      <c r="B38" s="76"/>
      <c r="C38" s="77"/>
      <c r="D38" s="80"/>
      <c r="E38" s="71"/>
      <c r="F38" s="72"/>
      <c r="G38" s="81"/>
      <c r="H38" s="63"/>
      <c r="I38" s="43"/>
      <c r="J38" s="43"/>
      <c r="K38" s="43"/>
      <c r="L38" s="43"/>
      <c r="M38" s="43"/>
    </row>
    <row r="39" spans="1:13" s="44" customFormat="1" ht="15.75" x14ac:dyDescent="0.25">
      <c r="A39" s="76"/>
      <c r="B39" s="76"/>
      <c r="C39" s="77"/>
      <c r="D39" s="80"/>
      <c r="E39" s="71"/>
      <c r="F39" s="72"/>
      <c r="G39" s="81"/>
      <c r="H39" s="63"/>
      <c r="I39" s="43"/>
      <c r="J39" s="43"/>
      <c r="K39" s="43"/>
      <c r="L39" s="43"/>
      <c r="M39" s="43"/>
    </row>
    <row r="40" spans="1:13" s="44" customFormat="1" ht="18" x14ac:dyDescent="0.25">
      <c r="A40" s="121" t="s">
        <v>32</v>
      </c>
      <c r="B40" s="121"/>
      <c r="C40" s="122"/>
      <c r="D40" s="121"/>
      <c r="E40" s="123"/>
      <c r="F40" s="124"/>
      <c r="G40" s="125" t="s">
        <v>184</v>
      </c>
      <c r="H40" s="63"/>
      <c r="I40" s="43"/>
      <c r="J40" s="43"/>
      <c r="K40" s="43"/>
      <c r="L40" s="43"/>
      <c r="M40" s="43"/>
    </row>
    <row r="41" spans="1:13" x14ac:dyDescent="0.25">
      <c r="F41" s="5" t="s">
        <v>2</v>
      </c>
    </row>
    <row r="42" spans="1:13" ht="15.75" x14ac:dyDescent="0.25">
      <c r="F42" s="1"/>
    </row>
    <row r="43" spans="1:13" x14ac:dyDescent="0.25">
      <c r="F43" s="13" t="s">
        <v>3</v>
      </c>
    </row>
    <row r="44" spans="1:13" ht="15.75" x14ac:dyDescent="0.25">
      <c r="F44" s="1"/>
    </row>
    <row r="45" spans="1:13" ht="15.75" x14ac:dyDescent="0.25">
      <c r="F45" s="1"/>
    </row>
    <row r="46" spans="1:13" ht="15.75" x14ac:dyDescent="0.25">
      <c r="F46" s="1"/>
    </row>
    <row r="47" spans="1:13" ht="15.75" x14ac:dyDescent="0.25">
      <c r="F47" s="1"/>
    </row>
    <row r="48" spans="1:13" ht="18.75" x14ac:dyDescent="0.3">
      <c r="F48" s="9"/>
    </row>
    <row r="49" spans="6:6" ht="18.75" x14ac:dyDescent="0.3">
      <c r="F49" s="9"/>
    </row>
    <row r="50" spans="6:6" ht="18.75" x14ac:dyDescent="0.3">
      <c r="F50" s="9"/>
    </row>
    <row r="51" spans="6:6" ht="18.75" x14ac:dyDescent="0.3">
      <c r="F51" s="9"/>
    </row>
    <row r="52" spans="6:6" ht="18.75" x14ac:dyDescent="0.3">
      <c r="F52" s="9"/>
    </row>
    <row r="53" spans="6:6" ht="18.75" x14ac:dyDescent="0.3">
      <c r="F53" s="9"/>
    </row>
    <row r="54" spans="6:6" ht="18.75" x14ac:dyDescent="0.3">
      <c r="F54" s="9"/>
    </row>
    <row r="55" spans="6:6" ht="18.75" x14ac:dyDescent="0.3">
      <c r="F55" s="9"/>
    </row>
    <row r="56" spans="6:6" ht="18.75" x14ac:dyDescent="0.3">
      <c r="F56" s="9"/>
    </row>
    <row r="57" spans="6:6" ht="18.75" x14ac:dyDescent="0.3">
      <c r="F57" s="9"/>
    </row>
    <row r="58" spans="6:6" ht="18.75" x14ac:dyDescent="0.3">
      <c r="F58" s="9"/>
    </row>
    <row r="59" spans="6:6" ht="18.75" x14ac:dyDescent="0.3">
      <c r="F59" s="9"/>
    </row>
    <row r="60" spans="6:6" ht="18.75" x14ac:dyDescent="0.3">
      <c r="F60" s="9"/>
    </row>
    <row r="61" spans="6:6" ht="18.75" x14ac:dyDescent="0.3">
      <c r="F61" s="9"/>
    </row>
    <row r="62" spans="6:6" ht="18.75" x14ac:dyDescent="0.3">
      <c r="F62" s="9" t="s">
        <v>4</v>
      </c>
    </row>
    <row r="63" spans="6:6" ht="18.75" x14ac:dyDescent="0.3">
      <c r="F63" s="9"/>
    </row>
    <row r="64" spans="6:6" ht="19.5" x14ac:dyDescent="0.35">
      <c r="F64" s="14"/>
    </row>
    <row r="65" spans="1:14" ht="15.75" x14ac:dyDescent="0.25">
      <c r="F65" s="3"/>
    </row>
    <row r="66" spans="1:14" ht="15.75" x14ac:dyDescent="0.25">
      <c r="A66" s="38"/>
      <c r="B66" s="38"/>
      <c r="C66" s="38"/>
      <c r="F66" s="10"/>
      <c r="G66" s="30"/>
      <c r="H66" s="30"/>
      <c r="I66" s="30"/>
      <c r="J66" s="30"/>
      <c r="K66" s="30"/>
      <c r="L66" s="30"/>
      <c r="M66" s="30"/>
      <c r="N66" s="4"/>
    </row>
    <row r="67" spans="1:14" ht="15.75" x14ac:dyDescent="0.25">
      <c r="A67" s="38"/>
      <c r="B67" s="38"/>
      <c r="C67" s="38"/>
      <c r="F67" s="11"/>
      <c r="G67" s="29"/>
      <c r="H67" s="29"/>
      <c r="I67" s="29"/>
      <c r="J67" s="29"/>
      <c r="K67" s="29"/>
      <c r="L67" s="29"/>
      <c r="M67" s="29"/>
      <c r="N67" s="4"/>
    </row>
    <row r="68" spans="1:14" x14ac:dyDescent="0.25">
      <c r="F68" s="6"/>
    </row>
    <row r="69" spans="1:14" ht="15.75" x14ac:dyDescent="0.25">
      <c r="F69" s="1"/>
    </row>
    <row r="70" spans="1:14" x14ac:dyDescent="0.25">
      <c r="F70" s="6"/>
    </row>
    <row r="71" spans="1:14" x14ac:dyDescent="0.25">
      <c r="F71" s="5"/>
    </row>
    <row r="72" spans="1:14" x14ac:dyDescent="0.25">
      <c r="F72" s="6"/>
    </row>
    <row r="73" spans="1:14" x14ac:dyDescent="0.25">
      <c r="F73" s="6"/>
    </row>
    <row r="74" spans="1:14" x14ac:dyDescent="0.25">
      <c r="F74" s="6"/>
    </row>
    <row r="75" spans="1:14" x14ac:dyDescent="0.25">
      <c r="F75" s="6"/>
    </row>
    <row r="76" spans="1:14" x14ac:dyDescent="0.25">
      <c r="F76" s="5"/>
    </row>
    <row r="77" spans="1:14" x14ac:dyDescent="0.25">
      <c r="F77" s="6"/>
    </row>
    <row r="78" spans="1:14" x14ac:dyDescent="0.25">
      <c r="F78" s="6"/>
    </row>
    <row r="79" spans="1:14" x14ac:dyDescent="0.25">
      <c r="F79" s="6"/>
    </row>
    <row r="80" spans="1:14" x14ac:dyDescent="0.25">
      <c r="F80" s="6"/>
    </row>
    <row r="81" spans="6:6" x14ac:dyDescent="0.25">
      <c r="F81" s="6"/>
    </row>
    <row r="82" spans="6:6" x14ac:dyDescent="0.25">
      <c r="F82" s="6"/>
    </row>
    <row r="83" spans="6:6" x14ac:dyDescent="0.25">
      <c r="F83" s="6"/>
    </row>
    <row r="84" spans="6:6" x14ac:dyDescent="0.25">
      <c r="F84" s="6"/>
    </row>
    <row r="85" spans="6:6" x14ac:dyDescent="0.25">
      <c r="F85" s="6"/>
    </row>
    <row r="86" spans="6:6" x14ac:dyDescent="0.25">
      <c r="F86" s="6"/>
    </row>
    <row r="87" spans="6:6" x14ac:dyDescent="0.25">
      <c r="F87" s="6"/>
    </row>
    <row r="88" spans="6:6" x14ac:dyDescent="0.25">
      <c r="F88" s="6"/>
    </row>
    <row r="89" spans="6:6" x14ac:dyDescent="0.25">
      <c r="F89" s="5"/>
    </row>
    <row r="90" spans="6:6" x14ac:dyDescent="0.25">
      <c r="F90" s="6"/>
    </row>
    <row r="91" spans="6:6" x14ac:dyDescent="0.25">
      <c r="F91" s="5"/>
    </row>
    <row r="92" spans="6:6" x14ac:dyDescent="0.25">
      <c r="F92" s="5"/>
    </row>
    <row r="93" spans="6:6" x14ac:dyDescent="0.25">
      <c r="F93" s="5"/>
    </row>
    <row r="94" spans="6:6" x14ac:dyDescent="0.25">
      <c r="F94" s="12"/>
    </row>
    <row r="95" spans="6:6" x14ac:dyDescent="0.25">
      <c r="F95" s="12"/>
    </row>
    <row r="96" spans="6:6" x14ac:dyDescent="0.25">
      <c r="F96" s="13"/>
    </row>
    <row r="97" spans="6:6" x14ac:dyDescent="0.25">
      <c r="F97" s="12"/>
    </row>
    <row r="98" spans="6:6" x14ac:dyDescent="0.25">
      <c r="F98" s="12"/>
    </row>
    <row r="99" spans="6:6" x14ac:dyDescent="0.25">
      <c r="F99" s="15"/>
    </row>
    <row r="100" spans="6:6" x14ac:dyDescent="0.25">
      <c r="F100" s="15"/>
    </row>
    <row r="101" spans="6:6" x14ac:dyDescent="0.25">
      <c r="F101" s="15"/>
    </row>
    <row r="102" spans="6:6" x14ac:dyDescent="0.25">
      <c r="F102" s="6"/>
    </row>
    <row r="103" spans="6:6" x14ac:dyDescent="0.25">
      <c r="F103" s="5"/>
    </row>
    <row r="104" spans="6:6" x14ac:dyDescent="0.25">
      <c r="F104" s="12"/>
    </row>
    <row r="105" spans="6:6" x14ac:dyDescent="0.25">
      <c r="F105" s="12"/>
    </row>
    <row r="106" spans="6:6" x14ac:dyDescent="0.25">
      <c r="F106" s="6"/>
    </row>
    <row r="107" spans="6:6" x14ac:dyDescent="0.25">
      <c r="F107" s="6"/>
    </row>
    <row r="108" spans="6:6" x14ac:dyDescent="0.25">
      <c r="F108" s="6"/>
    </row>
    <row r="109" spans="6:6" x14ac:dyDescent="0.25">
      <c r="F109" s="6"/>
    </row>
    <row r="110" spans="6:6" x14ac:dyDescent="0.25">
      <c r="F110" s="6"/>
    </row>
    <row r="111" spans="6:6" x14ac:dyDescent="0.25">
      <c r="F111" s="6"/>
    </row>
    <row r="112" spans="6:6" x14ac:dyDescent="0.25">
      <c r="F112" s="6"/>
    </row>
    <row r="113" spans="6:6" x14ac:dyDescent="0.25">
      <c r="F113" s="6"/>
    </row>
    <row r="114" spans="6:6" x14ac:dyDescent="0.25">
      <c r="F114" s="6"/>
    </row>
    <row r="115" spans="6:6" x14ac:dyDescent="0.25">
      <c r="F115" s="12"/>
    </row>
    <row r="116" spans="6:6" x14ac:dyDescent="0.25">
      <c r="F116" s="12"/>
    </row>
    <row r="117" spans="6:6" x14ac:dyDescent="0.25">
      <c r="F117" s="6"/>
    </row>
    <row r="118" spans="6:6" x14ac:dyDescent="0.25">
      <c r="F118" s="6"/>
    </row>
    <row r="119" spans="6:6" x14ac:dyDescent="0.25">
      <c r="F119" s="12"/>
    </row>
    <row r="120" spans="6:6" x14ac:dyDescent="0.25">
      <c r="F120" s="12"/>
    </row>
    <row r="121" spans="6:6" x14ac:dyDescent="0.25">
      <c r="F121" s="6"/>
    </row>
    <row r="122" spans="6:6" x14ac:dyDescent="0.25">
      <c r="F122" s="6"/>
    </row>
    <row r="123" spans="6:6" x14ac:dyDescent="0.25">
      <c r="F123" s="6"/>
    </row>
    <row r="124" spans="6:6" x14ac:dyDescent="0.25">
      <c r="F124" s="6"/>
    </row>
    <row r="125" spans="6:6" x14ac:dyDescent="0.25">
      <c r="F125" s="5"/>
    </row>
    <row r="126" spans="6:6" x14ac:dyDescent="0.25">
      <c r="F126" s="6"/>
    </row>
    <row r="127" spans="6:6" x14ac:dyDescent="0.25">
      <c r="F127" s="6"/>
    </row>
    <row r="128" spans="6:6" x14ac:dyDescent="0.25">
      <c r="F128" s="6"/>
    </row>
    <row r="129" spans="6:6" x14ac:dyDescent="0.25">
      <c r="F129" s="6"/>
    </row>
    <row r="130" spans="6:6" x14ac:dyDescent="0.25">
      <c r="F130" s="6"/>
    </row>
    <row r="131" spans="6:6" x14ac:dyDescent="0.25">
      <c r="F131" s="6"/>
    </row>
    <row r="132" spans="6:6" x14ac:dyDescent="0.25">
      <c r="F132" s="6"/>
    </row>
    <row r="133" spans="6:6" x14ac:dyDescent="0.25">
      <c r="F133" s="6"/>
    </row>
    <row r="134" spans="6:6" x14ac:dyDescent="0.25">
      <c r="F134" s="6"/>
    </row>
    <row r="135" spans="6:6" x14ac:dyDescent="0.25">
      <c r="F135" s="6"/>
    </row>
    <row r="136" spans="6:6" x14ac:dyDescent="0.25">
      <c r="F136" s="12"/>
    </row>
    <row r="137" spans="6:6" x14ac:dyDescent="0.25">
      <c r="F137" s="6"/>
    </row>
    <row r="138" spans="6:6" x14ac:dyDescent="0.25">
      <c r="F138" s="6"/>
    </row>
    <row r="139" spans="6:6" x14ac:dyDescent="0.25">
      <c r="F139" s="6"/>
    </row>
    <row r="140" spans="6:6" x14ac:dyDescent="0.25">
      <c r="F140" s="6"/>
    </row>
    <row r="141" spans="6:6" x14ac:dyDescent="0.25">
      <c r="F141" s="6"/>
    </row>
    <row r="142" spans="6:6" x14ac:dyDescent="0.25">
      <c r="F142" s="6"/>
    </row>
    <row r="143" spans="6:6" x14ac:dyDescent="0.25">
      <c r="F143" s="6"/>
    </row>
    <row r="144" spans="6:6" x14ac:dyDescent="0.25">
      <c r="F144" s="5"/>
    </row>
    <row r="145" spans="6:6" x14ac:dyDescent="0.25">
      <c r="F145" s="6"/>
    </row>
    <row r="146" spans="6:6" x14ac:dyDescent="0.25">
      <c r="F146" s="6"/>
    </row>
    <row r="147" spans="6:6" x14ac:dyDescent="0.25">
      <c r="F147" s="12"/>
    </row>
    <row r="148" spans="6:6" x14ac:dyDescent="0.25">
      <c r="F148" s="5"/>
    </row>
    <row r="149" spans="6:6" x14ac:dyDescent="0.25">
      <c r="F149" s="6"/>
    </row>
    <row r="150" spans="6:6" x14ac:dyDescent="0.25">
      <c r="F150" s="16"/>
    </row>
    <row r="151" spans="6:6" x14ac:dyDescent="0.25">
      <c r="F151" s="5"/>
    </row>
    <row r="152" spans="6:6" x14ac:dyDescent="0.25">
      <c r="F152" s="5"/>
    </row>
    <row r="153" spans="6:6" ht="15.75" x14ac:dyDescent="0.25">
      <c r="F153" s="3"/>
    </row>
    <row r="154" spans="6:6" x14ac:dyDescent="0.25">
      <c r="F154" s="5"/>
    </row>
    <row r="155" spans="6:6" x14ac:dyDescent="0.25">
      <c r="F155" s="5"/>
    </row>
    <row r="156" spans="6:6" x14ac:dyDescent="0.25">
      <c r="F156" s="6"/>
    </row>
    <row r="157" spans="6:6" x14ac:dyDescent="0.25">
      <c r="F157" s="6"/>
    </row>
    <row r="158" spans="6:6" x14ac:dyDescent="0.25">
      <c r="F158" s="6"/>
    </row>
    <row r="159" spans="6:6" x14ac:dyDescent="0.25">
      <c r="F159" s="6"/>
    </row>
    <row r="160" spans="6:6" x14ac:dyDescent="0.25">
      <c r="F160" s="17"/>
    </row>
    <row r="161" spans="6:6" ht="15.75" x14ac:dyDescent="0.25">
      <c r="F161" s="18"/>
    </row>
    <row r="162" spans="6:6" ht="15.75" x14ac:dyDescent="0.25">
      <c r="F162" s="3"/>
    </row>
    <row r="163" spans="6:6" ht="15.75" x14ac:dyDescent="0.25">
      <c r="F163" s="3"/>
    </row>
    <row r="164" spans="6:6" ht="15.75" x14ac:dyDescent="0.25">
      <c r="F164" s="3"/>
    </row>
    <row r="165" spans="6:6" ht="15.75" x14ac:dyDescent="0.25">
      <c r="F165" s="3"/>
    </row>
    <row r="166" spans="6:6" x14ac:dyDescent="0.25">
      <c r="F166" s="5"/>
    </row>
    <row r="167" spans="6:6" x14ac:dyDescent="0.25">
      <c r="F167" s="5"/>
    </row>
    <row r="168" spans="6:6" x14ac:dyDescent="0.25">
      <c r="F168" s="6"/>
    </row>
    <row r="169" spans="6:6" x14ac:dyDescent="0.25">
      <c r="F169" s="5"/>
    </row>
    <row r="170" spans="6:6" x14ac:dyDescent="0.25">
      <c r="F170" s="6"/>
    </row>
    <row r="171" spans="6:6" x14ac:dyDescent="0.25">
      <c r="F171" s="6"/>
    </row>
    <row r="172" spans="6:6" x14ac:dyDescent="0.25">
      <c r="F172" s="6"/>
    </row>
    <row r="173" spans="6:6" x14ac:dyDescent="0.25">
      <c r="F173" s="6"/>
    </row>
    <row r="174" spans="6:6" x14ac:dyDescent="0.25">
      <c r="F174" s="6"/>
    </row>
    <row r="175" spans="6:6" x14ac:dyDescent="0.25">
      <c r="F175" s="5"/>
    </row>
    <row r="176" spans="6:6" x14ac:dyDescent="0.25">
      <c r="F176" s="5"/>
    </row>
    <row r="177" spans="6:6" x14ac:dyDescent="0.25">
      <c r="F177" s="6"/>
    </row>
    <row r="178" spans="6:6" x14ac:dyDescent="0.25">
      <c r="F178" s="6"/>
    </row>
    <row r="179" spans="6:6" x14ac:dyDescent="0.25">
      <c r="F179" s="6"/>
    </row>
    <row r="180" spans="6:6" x14ac:dyDescent="0.25">
      <c r="F180" s="5"/>
    </row>
    <row r="181" spans="6:6" x14ac:dyDescent="0.25">
      <c r="F181" s="5"/>
    </row>
    <row r="182" spans="6:6" x14ac:dyDescent="0.25">
      <c r="F182" s="6"/>
    </row>
    <row r="183" spans="6:6" x14ac:dyDescent="0.25">
      <c r="F183" s="6"/>
    </row>
    <row r="184" spans="6:6" x14ac:dyDescent="0.25">
      <c r="F184" s="6"/>
    </row>
    <row r="185" spans="6:6" x14ac:dyDescent="0.25">
      <c r="F185" s="5"/>
    </row>
    <row r="186" spans="6:6" x14ac:dyDescent="0.25">
      <c r="F186" s="6"/>
    </row>
    <row r="187" spans="6:6" x14ac:dyDescent="0.25">
      <c r="F187" s="5"/>
    </row>
    <row r="188" spans="6:6" x14ac:dyDescent="0.25">
      <c r="F188" s="5"/>
    </row>
    <row r="189" spans="6:6" x14ac:dyDescent="0.25">
      <c r="F189" s="5"/>
    </row>
    <row r="190" spans="6:6" x14ac:dyDescent="0.25">
      <c r="F190" s="6"/>
    </row>
    <row r="191" spans="6:6" ht="15.75" x14ac:dyDescent="0.25">
      <c r="F191" s="1"/>
    </row>
    <row r="192" spans="6:6" x14ac:dyDescent="0.25">
      <c r="F192" s="5"/>
    </row>
    <row r="193" spans="6:6" x14ac:dyDescent="0.25">
      <c r="F193" s="6"/>
    </row>
    <row r="194" spans="6:6" x14ac:dyDescent="0.25">
      <c r="F194" s="6"/>
    </row>
    <row r="195" spans="6:6" x14ac:dyDescent="0.25">
      <c r="F195" s="6"/>
    </row>
    <row r="196" spans="6:6" x14ac:dyDescent="0.25">
      <c r="F196" s="6"/>
    </row>
    <row r="197" spans="6:6" x14ac:dyDescent="0.25">
      <c r="F197" s="19"/>
    </row>
    <row r="198" spans="6:6" x14ac:dyDescent="0.25">
      <c r="F198" s="19"/>
    </row>
    <row r="199" spans="6:6" x14ac:dyDescent="0.25">
      <c r="F199" s="13"/>
    </row>
    <row r="200" spans="6:6" x14ac:dyDescent="0.25">
      <c r="F200" s="12"/>
    </row>
    <row r="201" spans="6:6" x14ac:dyDescent="0.25">
      <c r="F201" s="20"/>
    </row>
    <row r="202" spans="6:6" x14ac:dyDescent="0.25">
      <c r="F202" s="20"/>
    </row>
    <row r="203" spans="6:6" ht="15.75" x14ac:dyDescent="0.25">
      <c r="F203" s="3"/>
    </row>
    <row r="204" spans="6:6" x14ac:dyDescent="0.25">
      <c r="F204" s="13"/>
    </row>
    <row r="205" spans="6:6" ht="15.75" x14ac:dyDescent="0.25">
      <c r="F205" s="3"/>
    </row>
    <row r="206" spans="6:6" ht="19.5" x14ac:dyDescent="0.35">
      <c r="F206" s="14"/>
    </row>
    <row r="207" spans="6:6" x14ac:dyDescent="0.25">
      <c r="F207" s="13"/>
    </row>
    <row r="208" spans="6:6" x14ac:dyDescent="0.25">
      <c r="F208" s="12"/>
    </row>
    <row r="209" spans="6:6" x14ac:dyDescent="0.25">
      <c r="F209" s="12"/>
    </row>
    <row r="210" spans="6:6" x14ac:dyDescent="0.25">
      <c r="F210" s="12"/>
    </row>
    <row r="211" spans="6:6" x14ac:dyDescent="0.25">
      <c r="F211" s="5"/>
    </row>
    <row r="212" spans="6:6" x14ac:dyDescent="0.25">
      <c r="F212" s="6"/>
    </row>
    <row r="213" spans="6:6" x14ac:dyDescent="0.25">
      <c r="F213" s="13"/>
    </row>
    <row r="214" spans="6:6" x14ac:dyDescent="0.25">
      <c r="F214" s="12"/>
    </row>
    <row r="215" spans="6:6" ht="15.75" x14ac:dyDescent="0.25">
      <c r="F215" s="1"/>
    </row>
    <row r="216" spans="6:6" ht="15.75" x14ac:dyDescent="0.25">
      <c r="F216" s="1"/>
    </row>
    <row r="217" spans="6:6" x14ac:dyDescent="0.25">
      <c r="F217" s="5"/>
    </row>
    <row r="218" spans="6:6" x14ac:dyDescent="0.25">
      <c r="F218" s="5"/>
    </row>
    <row r="219" spans="6:6" x14ac:dyDescent="0.25">
      <c r="F219" s="6"/>
    </row>
    <row r="220" spans="6:6" x14ac:dyDescent="0.25">
      <c r="F220" s="5"/>
    </row>
    <row r="221" spans="6:6" x14ac:dyDescent="0.25">
      <c r="F221" s="6"/>
    </row>
    <row r="222" spans="6:6" x14ac:dyDescent="0.25">
      <c r="F222" s="6"/>
    </row>
    <row r="223" spans="6:6" x14ac:dyDescent="0.25">
      <c r="F223" s="6"/>
    </row>
    <row r="224" spans="6:6" x14ac:dyDescent="0.25">
      <c r="F224" s="12"/>
    </row>
    <row r="225" spans="6:6" x14ac:dyDescent="0.25">
      <c r="F225" s="12"/>
    </row>
    <row r="226" spans="6:6" x14ac:dyDescent="0.25">
      <c r="F226" s="6"/>
    </row>
    <row r="227" spans="6:6" x14ac:dyDescent="0.25">
      <c r="F227" s="6"/>
    </row>
    <row r="228" spans="6:6" x14ac:dyDescent="0.25">
      <c r="F228" s="6"/>
    </row>
    <row r="229" spans="6:6" x14ac:dyDescent="0.25">
      <c r="F229" s="6"/>
    </row>
    <row r="230" spans="6:6" ht="15.75" x14ac:dyDescent="0.25">
      <c r="F230" s="1"/>
    </row>
    <row r="231" spans="6:6" ht="15.75" x14ac:dyDescent="0.25">
      <c r="F231" s="1"/>
    </row>
    <row r="232" spans="6:6" x14ac:dyDescent="0.25">
      <c r="F232" s="12"/>
    </row>
    <row r="233" spans="6:6" x14ac:dyDescent="0.25">
      <c r="F233" s="13"/>
    </row>
    <row r="234" spans="6:6" x14ac:dyDescent="0.25">
      <c r="F234" s="12"/>
    </row>
    <row r="235" spans="6:6" x14ac:dyDescent="0.25">
      <c r="F235" s="12"/>
    </row>
    <row r="236" spans="6:6" x14ac:dyDescent="0.25">
      <c r="F236" s="12"/>
    </row>
    <row r="237" spans="6:6" x14ac:dyDescent="0.25">
      <c r="F237" s="12"/>
    </row>
    <row r="238" spans="6:6" x14ac:dyDescent="0.25">
      <c r="F238" s="12"/>
    </row>
    <row r="239" spans="6:6" x14ac:dyDescent="0.25">
      <c r="F239" s="12"/>
    </row>
    <row r="240" spans="6:6" x14ac:dyDescent="0.25">
      <c r="F240" s="12"/>
    </row>
    <row r="241" spans="6:6" x14ac:dyDescent="0.25">
      <c r="F241" s="12"/>
    </row>
    <row r="242" spans="6:6" x14ac:dyDescent="0.25">
      <c r="F242" s="12"/>
    </row>
    <row r="243" spans="6:6" x14ac:dyDescent="0.25">
      <c r="F243" s="12"/>
    </row>
    <row r="244" spans="6:6" ht="15.75" x14ac:dyDescent="0.25">
      <c r="F244" s="3"/>
    </row>
    <row r="245" spans="6:6" ht="15.75" x14ac:dyDescent="0.25">
      <c r="F245" s="3"/>
    </row>
    <row r="246" spans="6:6" ht="15.75" x14ac:dyDescent="0.25">
      <c r="F246" s="3"/>
    </row>
    <row r="247" spans="6:6" x14ac:dyDescent="0.25">
      <c r="F247" s="13"/>
    </row>
    <row r="248" spans="6:6" x14ac:dyDescent="0.25">
      <c r="F248" s="13"/>
    </row>
    <row r="249" spans="6:6" x14ac:dyDescent="0.25">
      <c r="F249" s="12"/>
    </row>
    <row r="250" spans="6:6" x14ac:dyDescent="0.25">
      <c r="F250" s="13"/>
    </row>
    <row r="251" spans="6:6" x14ac:dyDescent="0.25">
      <c r="F251" s="13"/>
    </row>
    <row r="252" spans="6:6" x14ac:dyDescent="0.25">
      <c r="F252" s="21"/>
    </row>
    <row r="253" spans="6:6" x14ac:dyDescent="0.25">
      <c r="F253" s="21"/>
    </row>
    <row r="254" spans="6:6" x14ac:dyDescent="0.25">
      <c r="F254" s="12"/>
    </row>
    <row r="255" spans="6:6" x14ac:dyDescent="0.25">
      <c r="F255" s="12"/>
    </row>
    <row r="256" spans="6:6" x14ac:dyDescent="0.25">
      <c r="F256" s="12"/>
    </row>
    <row r="257" spans="6:6" x14ac:dyDescent="0.25">
      <c r="F257" s="12"/>
    </row>
    <row r="258" spans="6:6" x14ac:dyDescent="0.25">
      <c r="F258" s="12"/>
    </row>
    <row r="259" spans="6:6" x14ac:dyDescent="0.25">
      <c r="F259" s="22"/>
    </row>
    <row r="260" spans="6:6" x14ac:dyDescent="0.25">
      <c r="F260" s="22"/>
    </row>
    <row r="261" spans="6:6" x14ac:dyDescent="0.25">
      <c r="F261" s="12"/>
    </row>
    <row r="262" spans="6:6" x14ac:dyDescent="0.25">
      <c r="F262" s="12"/>
    </row>
    <row r="263" spans="6:6" x14ac:dyDescent="0.25">
      <c r="F263" s="12"/>
    </row>
    <row r="264" spans="6:6" x14ac:dyDescent="0.25">
      <c r="F264" s="26"/>
    </row>
    <row r="265" spans="6:6" x14ac:dyDescent="0.25">
      <c r="F265" s="5"/>
    </row>
    <row r="266" spans="6:6" x14ac:dyDescent="0.25">
      <c r="F266" s="5"/>
    </row>
    <row r="267" spans="6:6" x14ac:dyDescent="0.25">
      <c r="F267" s="5"/>
    </row>
    <row r="268" spans="6:6" x14ac:dyDescent="0.25">
      <c r="F268" s="6"/>
    </row>
    <row r="269" spans="6:6" ht="15.75" x14ac:dyDescent="0.25">
      <c r="F269" s="1"/>
    </row>
    <row r="270" spans="6:6" x14ac:dyDescent="0.25">
      <c r="F270" s="5"/>
    </row>
    <row r="271" spans="6:6" x14ac:dyDescent="0.25">
      <c r="F271" s="5"/>
    </row>
    <row r="272" spans="6:6" x14ac:dyDescent="0.25">
      <c r="F272" s="6"/>
    </row>
    <row r="273" spans="6:6" x14ac:dyDescent="0.25">
      <c r="F273" s="6"/>
    </row>
    <row r="274" spans="6:6" x14ac:dyDescent="0.25">
      <c r="F274" s="5"/>
    </row>
    <row r="275" spans="6:6" x14ac:dyDescent="0.25">
      <c r="F275" s="5"/>
    </row>
    <row r="276" spans="6:6" x14ac:dyDescent="0.25">
      <c r="F276" s="6"/>
    </row>
    <row r="277" spans="6:6" x14ac:dyDescent="0.25">
      <c r="F277" s="5"/>
    </row>
    <row r="278" spans="6:6" x14ac:dyDescent="0.25">
      <c r="F278" s="5"/>
    </row>
    <row r="279" spans="6:6" x14ac:dyDescent="0.25">
      <c r="F279" s="13"/>
    </row>
    <row r="280" spans="6:6" ht="15.75" x14ac:dyDescent="0.25">
      <c r="F280" s="3"/>
    </row>
    <row r="281" spans="6:6" ht="15.75" x14ac:dyDescent="0.25">
      <c r="F281" s="3"/>
    </row>
    <row r="282" spans="6:6" x14ac:dyDescent="0.25">
      <c r="F282" s="5"/>
    </row>
    <row r="283" spans="6:6" x14ac:dyDescent="0.25">
      <c r="F283" s="5"/>
    </row>
    <row r="284" spans="6:6" x14ac:dyDescent="0.25">
      <c r="F284" s="6"/>
    </row>
    <row r="285" spans="6:6" x14ac:dyDescent="0.25">
      <c r="F285" s="5"/>
    </row>
    <row r="286" spans="6:6" x14ac:dyDescent="0.25">
      <c r="F286" s="6"/>
    </row>
    <row r="287" spans="6:6" x14ac:dyDescent="0.25">
      <c r="F287" s="6"/>
    </row>
    <row r="288" spans="6:6" x14ac:dyDescent="0.25">
      <c r="F288" s="6"/>
    </row>
    <row r="289" spans="6:6" x14ac:dyDescent="0.25">
      <c r="F289" s="6"/>
    </row>
    <row r="290" spans="6:6" x14ac:dyDescent="0.25">
      <c r="F290" s="6"/>
    </row>
    <row r="291" spans="6:6" x14ac:dyDescent="0.25">
      <c r="F291" s="6"/>
    </row>
    <row r="292" spans="6:6" x14ac:dyDescent="0.25">
      <c r="F292" s="6"/>
    </row>
    <row r="293" spans="6:6" x14ac:dyDescent="0.25">
      <c r="F293" s="6"/>
    </row>
    <row r="294" spans="6:6" x14ac:dyDescent="0.25">
      <c r="F294" s="6"/>
    </row>
    <row r="295" spans="6:6" ht="15.75" x14ac:dyDescent="0.25">
      <c r="F295" s="18"/>
    </row>
    <row r="296" spans="6:6" ht="15.75" x14ac:dyDescent="0.25">
      <c r="F296" s="1"/>
    </row>
    <row r="297" spans="6:6" x14ac:dyDescent="0.25">
      <c r="F297" s="5"/>
    </row>
    <row r="298" spans="6:6" x14ac:dyDescent="0.25">
      <c r="F298" s="5"/>
    </row>
    <row r="299" spans="6:6" ht="15.75" x14ac:dyDescent="0.25">
      <c r="F299" s="3"/>
    </row>
    <row r="300" spans="6:6" ht="19.5" x14ac:dyDescent="0.35">
      <c r="F300" s="14"/>
    </row>
    <row r="301" spans="6:6" x14ac:dyDescent="0.25">
      <c r="F301" s="13"/>
    </row>
    <row r="302" spans="6:6" x14ac:dyDescent="0.25">
      <c r="F302" s="12"/>
    </row>
    <row r="303" spans="6:6" x14ac:dyDescent="0.25">
      <c r="F303" s="13"/>
    </row>
    <row r="304" spans="6:6" x14ac:dyDescent="0.25">
      <c r="F304" s="12"/>
    </row>
    <row r="305" spans="6:6" ht="15.75" x14ac:dyDescent="0.25">
      <c r="F305" s="23"/>
    </row>
    <row r="306" spans="6:6" x14ac:dyDescent="0.25">
      <c r="F306" s="6"/>
    </row>
    <row r="307" spans="6:6" x14ac:dyDescent="0.25">
      <c r="F307" s="6"/>
    </row>
    <row r="308" spans="6:6" x14ac:dyDescent="0.25">
      <c r="F308" s="6"/>
    </row>
    <row r="309" spans="6:6" x14ac:dyDescent="0.25">
      <c r="F309" s="6"/>
    </row>
    <row r="310" spans="6:6" x14ac:dyDescent="0.25">
      <c r="F310" s="6"/>
    </row>
    <row r="311" spans="6:6" x14ac:dyDescent="0.25">
      <c r="F311" s="6"/>
    </row>
    <row r="312" spans="6:6" x14ac:dyDescent="0.25">
      <c r="F312" s="6"/>
    </row>
    <row r="313" spans="6:6" x14ac:dyDescent="0.25">
      <c r="F313" s="6"/>
    </row>
    <row r="314" spans="6:6" x14ac:dyDescent="0.25">
      <c r="F314" s="6"/>
    </row>
    <row r="315" spans="6:6" x14ac:dyDescent="0.25">
      <c r="F315" s="6"/>
    </row>
    <row r="316" spans="6:6" x14ac:dyDescent="0.25">
      <c r="F316" s="6"/>
    </row>
    <row r="317" spans="6:6" x14ac:dyDescent="0.25">
      <c r="F317" s="6"/>
    </row>
    <row r="318" spans="6:6" x14ac:dyDescent="0.25">
      <c r="F318" s="6"/>
    </row>
    <row r="319" spans="6:6" x14ac:dyDescent="0.25">
      <c r="F319" s="6"/>
    </row>
    <row r="320" spans="6:6" x14ac:dyDescent="0.25">
      <c r="F320" s="6"/>
    </row>
    <row r="321" spans="6:6" x14ac:dyDescent="0.25">
      <c r="F321" s="6"/>
    </row>
    <row r="322" spans="6:6" x14ac:dyDescent="0.25">
      <c r="F322" s="6"/>
    </row>
    <row r="323" spans="6:6" x14ac:dyDescent="0.25">
      <c r="F323" s="5"/>
    </row>
    <row r="324" spans="6:6" x14ac:dyDescent="0.25">
      <c r="F324" s="26"/>
    </row>
    <row r="325" spans="6:6" ht="15.75" x14ac:dyDescent="0.25">
      <c r="F325" s="18"/>
    </row>
    <row r="326" spans="6:6" ht="15.75" x14ac:dyDescent="0.25">
      <c r="F326" s="18"/>
    </row>
    <row r="327" spans="6:6" ht="15.75" x14ac:dyDescent="0.25">
      <c r="F327" s="1"/>
    </row>
    <row r="328" spans="6:6" x14ac:dyDescent="0.25">
      <c r="F328" s="6"/>
    </row>
    <row r="329" spans="6:6" x14ac:dyDescent="0.25">
      <c r="F329" s="6"/>
    </row>
    <row r="330" spans="6:6" x14ac:dyDescent="0.25">
      <c r="F330" s="6"/>
    </row>
    <row r="331" spans="6:6" x14ac:dyDescent="0.25">
      <c r="F331" s="12"/>
    </row>
    <row r="332" spans="6:6" x14ac:dyDescent="0.25">
      <c r="F332" s="12"/>
    </row>
    <row r="333" spans="6:6" x14ac:dyDescent="0.25">
      <c r="F333" s="12"/>
    </row>
    <row r="334" spans="6:6" x14ac:dyDescent="0.25">
      <c r="F334" s="12"/>
    </row>
    <row r="335" spans="6:6" x14ac:dyDescent="0.25">
      <c r="F335" s="12"/>
    </row>
    <row r="336" spans="6:6" x14ac:dyDescent="0.25">
      <c r="F336" s="12"/>
    </row>
    <row r="337" spans="6:6" x14ac:dyDescent="0.25">
      <c r="F337" s="12"/>
    </row>
    <row r="338" spans="6:6" x14ac:dyDescent="0.25">
      <c r="F338" s="12"/>
    </row>
    <row r="339" spans="6:6" x14ac:dyDescent="0.25">
      <c r="F339" s="12"/>
    </row>
    <row r="340" spans="6:6" x14ac:dyDescent="0.25">
      <c r="F340" s="12"/>
    </row>
    <row r="341" spans="6:6" x14ac:dyDescent="0.25">
      <c r="F341" s="13"/>
    </row>
    <row r="342" spans="6:6" ht="15.75" x14ac:dyDescent="0.25">
      <c r="F342" s="1"/>
    </row>
    <row r="343" spans="6:6" x14ac:dyDescent="0.25">
      <c r="F343" s="5"/>
    </row>
    <row r="344" spans="6:6" x14ac:dyDescent="0.25">
      <c r="F344" s="5"/>
    </row>
    <row r="345" spans="6:6" x14ac:dyDescent="0.25">
      <c r="F345" s="6"/>
    </row>
    <row r="346" spans="6:6" x14ac:dyDescent="0.25">
      <c r="F346" s="6"/>
    </row>
    <row r="347" spans="6:6" x14ac:dyDescent="0.25">
      <c r="F347" s="6"/>
    </row>
    <row r="348" spans="6:6" x14ac:dyDescent="0.25">
      <c r="F348" s="12"/>
    </row>
    <row r="349" spans="6:6" ht="15.75" x14ac:dyDescent="0.25">
      <c r="F349" s="27"/>
    </row>
    <row r="350" spans="6:6" ht="15.75" x14ac:dyDescent="0.25">
      <c r="F350" s="1"/>
    </row>
    <row r="351" spans="6:6" ht="15.75" x14ac:dyDescent="0.25">
      <c r="F351" s="1"/>
    </row>
    <row r="352" spans="6:6" x14ac:dyDescent="0.25">
      <c r="F352" s="5"/>
    </row>
    <row r="353" spans="6:6" x14ac:dyDescent="0.25">
      <c r="F353" s="5"/>
    </row>
    <row r="354" spans="6:6" x14ac:dyDescent="0.25">
      <c r="F354" s="6"/>
    </row>
    <row r="355" spans="6:6" x14ac:dyDescent="0.25">
      <c r="F355" s="6"/>
    </row>
    <row r="356" spans="6:6" x14ac:dyDescent="0.25">
      <c r="F356" s="6"/>
    </row>
    <row r="357" spans="6:6" x14ac:dyDescent="0.25">
      <c r="F357" s="6"/>
    </row>
    <row r="358" spans="6:6" x14ac:dyDescent="0.25">
      <c r="F358" s="6"/>
    </row>
    <row r="359" spans="6:6" x14ac:dyDescent="0.25">
      <c r="F359" s="6"/>
    </row>
    <row r="360" spans="6:6" x14ac:dyDescent="0.25">
      <c r="F360" s="6"/>
    </row>
    <row r="361" spans="6:6" x14ac:dyDescent="0.25">
      <c r="F361" s="5"/>
    </row>
    <row r="362" spans="6:6" x14ac:dyDescent="0.25">
      <c r="F362" s="5"/>
    </row>
    <row r="363" spans="6:6" ht="15.75" x14ac:dyDescent="0.25">
      <c r="F363" s="1"/>
    </row>
    <row r="364" spans="6:6" ht="15.75" x14ac:dyDescent="0.25">
      <c r="F364" s="1"/>
    </row>
    <row r="365" spans="6:6" ht="15.75" x14ac:dyDescent="0.25">
      <c r="F365" s="1"/>
    </row>
    <row r="366" spans="6:6" x14ac:dyDescent="0.25">
      <c r="F366" s="13"/>
    </row>
    <row r="367" spans="6:6" x14ac:dyDescent="0.25">
      <c r="F367" s="13"/>
    </row>
    <row r="368" spans="6:6" x14ac:dyDescent="0.25">
      <c r="F368" s="12"/>
    </row>
    <row r="369" spans="6:6" x14ac:dyDescent="0.25">
      <c r="F369" s="12"/>
    </row>
    <row r="370" spans="6:6" x14ac:dyDescent="0.25">
      <c r="F370" s="12"/>
    </row>
    <row r="371" spans="6:6" x14ac:dyDescent="0.25">
      <c r="F371" s="13"/>
    </row>
    <row r="372" spans="6:6" x14ac:dyDescent="0.25">
      <c r="F372" s="12"/>
    </row>
    <row r="373" spans="6:6" x14ac:dyDescent="0.25">
      <c r="F373" s="12"/>
    </row>
    <row r="374" spans="6:6" x14ac:dyDescent="0.25">
      <c r="F374" s="12"/>
    </row>
    <row r="375" spans="6:6" x14ac:dyDescent="0.25">
      <c r="F375" s="12"/>
    </row>
    <row r="376" spans="6:6" x14ac:dyDescent="0.25">
      <c r="F376" s="13"/>
    </row>
    <row r="377" spans="6:6" x14ac:dyDescent="0.25">
      <c r="F377" s="12"/>
    </row>
    <row r="378" spans="6:6" x14ac:dyDescent="0.25">
      <c r="F378" s="12"/>
    </row>
    <row r="379" spans="6:6" x14ac:dyDescent="0.25">
      <c r="F379" s="12"/>
    </row>
    <row r="380" spans="6:6" x14ac:dyDescent="0.25">
      <c r="F380" s="12"/>
    </row>
    <row r="381" spans="6:6" x14ac:dyDescent="0.25">
      <c r="F381" s="12"/>
    </row>
    <row r="382" spans="6:6" x14ac:dyDescent="0.25">
      <c r="F382" s="13"/>
    </row>
    <row r="383" spans="6:6" x14ac:dyDescent="0.25">
      <c r="F383" s="12"/>
    </row>
    <row r="384" spans="6:6" x14ac:dyDescent="0.25">
      <c r="F384" s="12"/>
    </row>
    <row r="385" spans="6:6" x14ac:dyDescent="0.25">
      <c r="F385" s="12"/>
    </row>
    <row r="386" spans="6:6" x14ac:dyDescent="0.25">
      <c r="F386" s="12"/>
    </row>
    <row r="387" spans="6:6" x14ac:dyDescent="0.25">
      <c r="F387" s="12"/>
    </row>
    <row r="388" spans="6:6" x14ac:dyDescent="0.25">
      <c r="F388" s="12"/>
    </row>
    <row r="389" spans="6:6" x14ac:dyDescent="0.25">
      <c r="F389" s="12"/>
    </row>
    <row r="390" spans="6:6" x14ac:dyDescent="0.25">
      <c r="F390" s="12"/>
    </row>
    <row r="391" spans="6:6" x14ac:dyDescent="0.25">
      <c r="F391" s="12"/>
    </row>
    <row r="392" spans="6:6" x14ac:dyDescent="0.25">
      <c r="F392" s="12"/>
    </row>
    <row r="393" spans="6:6" x14ac:dyDescent="0.25">
      <c r="F393" s="12"/>
    </row>
    <row r="394" spans="6:6" x14ac:dyDescent="0.25">
      <c r="F394" s="12"/>
    </row>
    <row r="395" spans="6:6" x14ac:dyDescent="0.25">
      <c r="F395" s="12"/>
    </row>
    <row r="396" spans="6:6" x14ac:dyDescent="0.25">
      <c r="F396" s="12"/>
    </row>
    <row r="397" spans="6:6" x14ac:dyDescent="0.25">
      <c r="F397" s="12"/>
    </row>
    <row r="398" spans="6:6" x14ac:dyDescent="0.25">
      <c r="F398" s="12"/>
    </row>
    <row r="399" spans="6:6" x14ac:dyDescent="0.25">
      <c r="F399" s="12"/>
    </row>
    <row r="400" spans="6:6" x14ac:dyDescent="0.25">
      <c r="F400" s="13"/>
    </row>
    <row r="401" spans="6:6" x14ac:dyDescent="0.25">
      <c r="F401" s="13"/>
    </row>
    <row r="402" spans="6:6" ht="15.75" x14ac:dyDescent="0.25">
      <c r="F402" s="3"/>
    </row>
    <row r="403" spans="6:6" ht="15.75" x14ac:dyDescent="0.25">
      <c r="F403" s="3"/>
    </row>
    <row r="404" spans="6:6" x14ac:dyDescent="0.25">
      <c r="F404" s="13"/>
    </row>
    <row r="405" spans="6:6" x14ac:dyDescent="0.25">
      <c r="F405" s="13"/>
    </row>
    <row r="406" spans="6:6" x14ac:dyDescent="0.25">
      <c r="F406" s="12"/>
    </row>
    <row r="407" spans="6:6" x14ac:dyDescent="0.25">
      <c r="F407" s="12"/>
    </row>
    <row r="408" spans="6:6" x14ac:dyDescent="0.25">
      <c r="F408" s="12"/>
    </row>
    <row r="409" spans="6:6" x14ac:dyDescent="0.25">
      <c r="F409" s="12"/>
    </row>
    <row r="410" spans="6:6" x14ac:dyDescent="0.25">
      <c r="F410" s="12"/>
    </row>
    <row r="411" spans="6:6" x14ac:dyDescent="0.25">
      <c r="F411" s="12"/>
    </row>
    <row r="412" spans="6:6" x14ac:dyDescent="0.25">
      <c r="F412" s="12"/>
    </row>
    <row r="413" spans="6:6" x14ac:dyDescent="0.25">
      <c r="F413" s="12"/>
    </row>
    <row r="414" spans="6:6" x14ac:dyDescent="0.25">
      <c r="F414" s="12"/>
    </row>
    <row r="415" spans="6:6" x14ac:dyDescent="0.25">
      <c r="F415" s="12"/>
    </row>
    <row r="416" spans="6:6" x14ac:dyDescent="0.25">
      <c r="F416" s="12"/>
    </row>
    <row r="417" spans="6:6" x14ac:dyDescent="0.25">
      <c r="F417" s="12"/>
    </row>
    <row r="418" spans="6:6" x14ac:dyDescent="0.25">
      <c r="F418" s="12"/>
    </row>
    <row r="419" spans="6:6" x14ac:dyDescent="0.25">
      <c r="F419" s="12"/>
    </row>
    <row r="420" spans="6:6" x14ac:dyDescent="0.25">
      <c r="F420" s="12"/>
    </row>
    <row r="421" spans="6:6" x14ac:dyDescent="0.25">
      <c r="F421" s="12"/>
    </row>
    <row r="422" spans="6:6" x14ac:dyDescent="0.25">
      <c r="F422" s="13"/>
    </row>
    <row r="423" spans="6:6" x14ac:dyDescent="0.25">
      <c r="F423" s="13"/>
    </row>
    <row r="424" spans="6:6" x14ac:dyDescent="0.25">
      <c r="F424" s="12"/>
    </row>
    <row r="425" spans="6:6" x14ac:dyDescent="0.25">
      <c r="F425" s="13"/>
    </row>
    <row r="426" spans="6:6" x14ac:dyDescent="0.25">
      <c r="F426" s="12"/>
    </row>
    <row r="427" spans="6:6" ht="15.75" x14ac:dyDescent="0.25">
      <c r="F427" s="1"/>
    </row>
    <row r="428" spans="6:6" ht="15.75" x14ac:dyDescent="0.25">
      <c r="F428" s="1"/>
    </row>
    <row r="429" spans="6:6" ht="15.75" x14ac:dyDescent="0.25">
      <c r="F429" s="1"/>
    </row>
    <row r="430" spans="6:6" x14ac:dyDescent="0.25">
      <c r="F430" s="6"/>
    </row>
    <row r="431" spans="6:6" ht="15.75" x14ac:dyDescent="0.25">
      <c r="F431" s="24"/>
    </row>
    <row r="432" spans="6:6" ht="15.75" x14ac:dyDescent="0.25">
      <c r="F432" s="24"/>
    </row>
    <row r="433" spans="6:6" ht="15.75" x14ac:dyDescent="0.25">
      <c r="F433" s="3"/>
    </row>
    <row r="434" spans="6:6" ht="15.75" x14ac:dyDescent="0.25">
      <c r="F434" s="3"/>
    </row>
    <row r="435" spans="6:6" ht="15.75" x14ac:dyDescent="0.25">
      <c r="F435" s="8"/>
    </row>
    <row r="436" spans="6:6" x14ac:dyDescent="0.25">
      <c r="F436" s="12"/>
    </row>
    <row r="437" spans="6:6" x14ac:dyDescent="0.25">
      <c r="F437" s="12"/>
    </row>
    <row r="438" spans="6:6" x14ac:dyDescent="0.25">
      <c r="F438" s="12"/>
    </row>
    <row r="439" spans="6:6" x14ac:dyDescent="0.25">
      <c r="F439" s="12"/>
    </row>
    <row r="440" spans="6:6" ht="15.75" x14ac:dyDescent="0.25">
      <c r="F440" s="3"/>
    </row>
    <row r="441" spans="6:6" ht="15.75" x14ac:dyDescent="0.25">
      <c r="F441" s="3"/>
    </row>
    <row r="442" spans="6:6" ht="15.75" x14ac:dyDescent="0.25">
      <c r="F442" s="8"/>
    </row>
    <row r="443" spans="6:6" x14ac:dyDescent="0.25">
      <c r="F443" s="20"/>
    </row>
    <row r="444" spans="6:6" x14ac:dyDescent="0.25">
      <c r="F444" s="12"/>
    </row>
    <row r="445" spans="6:6" x14ac:dyDescent="0.25">
      <c r="F445" s="12"/>
    </row>
    <row r="446" spans="6:6" x14ac:dyDescent="0.25">
      <c r="F446" s="12"/>
    </row>
    <row r="447" spans="6:6" x14ac:dyDescent="0.25">
      <c r="F447" s="12"/>
    </row>
    <row r="448" spans="6:6" x14ac:dyDescent="0.25">
      <c r="F448" s="12"/>
    </row>
    <row r="449" spans="6:6" ht="15.75" x14ac:dyDescent="0.25">
      <c r="F449" s="3"/>
    </row>
    <row r="450" spans="6:6" x14ac:dyDescent="0.25">
      <c r="F450" s="12"/>
    </row>
    <row r="451" spans="6:6" x14ac:dyDescent="0.25">
      <c r="F451" s="31"/>
    </row>
    <row r="452" spans="6:6" x14ac:dyDescent="0.25">
      <c r="F452" s="12"/>
    </row>
    <row r="453" spans="6:6" x14ac:dyDescent="0.25">
      <c r="F453" s="12"/>
    </row>
    <row r="454" spans="6:6" x14ac:dyDescent="0.25">
      <c r="F454" s="12"/>
    </row>
    <row r="455" spans="6:6" ht="15.75" x14ac:dyDescent="0.25">
      <c r="F455" s="3"/>
    </row>
    <row r="456" spans="6:6" ht="15.75" x14ac:dyDescent="0.25">
      <c r="F456" s="3"/>
    </row>
    <row r="457" spans="6:6" ht="15.75" x14ac:dyDescent="0.25">
      <c r="F457" s="3"/>
    </row>
    <row r="458" spans="6:6" x14ac:dyDescent="0.25">
      <c r="F458" s="12"/>
    </row>
    <row r="459" spans="6:6" ht="15.75" x14ac:dyDescent="0.25">
      <c r="F459" s="3"/>
    </row>
    <row r="460" spans="6:6" x14ac:dyDescent="0.25">
      <c r="F460" s="12"/>
    </row>
    <row r="461" spans="6:6" ht="19.5" x14ac:dyDescent="0.35">
      <c r="F461" s="14"/>
    </row>
    <row r="462" spans="6:6" ht="15.75" x14ac:dyDescent="0.25">
      <c r="F462" s="3"/>
    </row>
    <row r="463" spans="6:6" x14ac:dyDescent="0.25">
      <c r="F463" s="12"/>
    </row>
    <row r="464" spans="6:6" ht="15.75" x14ac:dyDescent="0.25">
      <c r="F464" s="3"/>
    </row>
    <row r="465" spans="6:6" ht="15.75" x14ac:dyDescent="0.25">
      <c r="F465" s="3"/>
    </row>
    <row r="466" spans="6:6" ht="15.75" x14ac:dyDescent="0.25">
      <c r="F466" s="3"/>
    </row>
    <row r="467" spans="6:6" ht="15.75" x14ac:dyDescent="0.25">
      <c r="F467" s="3"/>
    </row>
    <row r="468" spans="6:6" x14ac:dyDescent="0.25">
      <c r="F468" s="6"/>
    </row>
    <row r="469" spans="6:6" ht="15.75" x14ac:dyDescent="0.25">
      <c r="F469" s="1"/>
    </row>
    <row r="470" spans="6:6" x14ac:dyDescent="0.25">
      <c r="F470" s="5"/>
    </row>
    <row r="471" spans="6:6" x14ac:dyDescent="0.25">
      <c r="F471" s="5"/>
    </row>
    <row r="472" spans="6:6" x14ac:dyDescent="0.25">
      <c r="F472" s="6"/>
    </row>
    <row r="473" spans="6:6" x14ac:dyDescent="0.25">
      <c r="F473" s="5"/>
    </row>
    <row r="474" spans="6:6" x14ac:dyDescent="0.25">
      <c r="F474" s="5"/>
    </row>
    <row r="475" spans="6:6" x14ac:dyDescent="0.25">
      <c r="F475" s="6"/>
    </row>
    <row r="476" spans="6:6" ht="15.75" x14ac:dyDescent="0.25">
      <c r="F476" s="1"/>
    </row>
    <row r="477" spans="6:6" ht="15.75" x14ac:dyDescent="0.25">
      <c r="F477" s="3"/>
    </row>
    <row r="478" spans="6:6" x14ac:dyDescent="0.25">
      <c r="F478" s="6"/>
    </row>
    <row r="479" spans="6:6" ht="15.75" x14ac:dyDescent="0.25">
      <c r="F479" s="1"/>
    </row>
    <row r="480" spans="6:6" ht="19.5" x14ac:dyDescent="0.35">
      <c r="F480" s="14"/>
    </row>
    <row r="481" spans="6:6" ht="15.75" x14ac:dyDescent="0.25">
      <c r="F481" s="3"/>
    </row>
    <row r="482" spans="6:6" ht="15.75" x14ac:dyDescent="0.25">
      <c r="F482" s="1"/>
    </row>
    <row r="483" spans="6:6" ht="15.75" x14ac:dyDescent="0.25">
      <c r="F483" s="1"/>
    </row>
    <row r="484" spans="6:6" x14ac:dyDescent="0.25">
      <c r="F484" s="6"/>
    </row>
    <row r="485" spans="6:6" x14ac:dyDescent="0.25">
      <c r="F485" s="6"/>
    </row>
    <row r="486" spans="6:6" ht="15.75" x14ac:dyDescent="0.25">
      <c r="F486" s="1"/>
    </row>
    <row r="487" spans="6:6" ht="15.75" x14ac:dyDescent="0.25">
      <c r="F487" s="1"/>
    </row>
    <row r="488" spans="6:6" ht="15.75" x14ac:dyDescent="0.25">
      <c r="F488" s="1"/>
    </row>
    <row r="489" spans="6:6" ht="18.75" x14ac:dyDescent="0.3">
      <c r="F489" s="25"/>
    </row>
    <row r="490" spans="6:6" ht="18.75" x14ac:dyDescent="0.3">
      <c r="F490" s="25"/>
    </row>
    <row r="491" spans="6:6" ht="19.5" x14ac:dyDescent="0.35">
      <c r="F491" s="14"/>
    </row>
    <row r="492" spans="6:6" ht="15.75" x14ac:dyDescent="0.25">
      <c r="F492" s="1"/>
    </row>
    <row r="493" spans="6:6" ht="15.75" x14ac:dyDescent="0.25">
      <c r="F493" s="1"/>
    </row>
    <row r="494" spans="6:6" ht="15.75" x14ac:dyDescent="0.25">
      <c r="F494" s="1"/>
    </row>
    <row r="495" spans="6:6" ht="15.75" x14ac:dyDescent="0.25">
      <c r="F495" s="1"/>
    </row>
    <row r="496" spans="6:6" ht="15.75" x14ac:dyDescent="0.25">
      <c r="F496" s="1"/>
    </row>
    <row r="497" spans="6:6" ht="15.75" x14ac:dyDescent="0.25">
      <c r="F497" s="1"/>
    </row>
    <row r="498" spans="6:6" ht="15.75" x14ac:dyDescent="0.25">
      <c r="F498" s="1"/>
    </row>
    <row r="499" spans="6:6" ht="15.75" x14ac:dyDescent="0.25">
      <c r="F499" s="1"/>
    </row>
    <row r="500" spans="6:6" ht="15.75" x14ac:dyDescent="0.25">
      <c r="F500" s="1"/>
    </row>
    <row r="501" spans="6:6" ht="15.75" x14ac:dyDescent="0.25">
      <c r="F501" s="1"/>
    </row>
    <row r="502" spans="6:6" ht="15.75" x14ac:dyDescent="0.25">
      <c r="F502" s="1"/>
    </row>
    <row r="503" spans="6:6" ht="15.75" x14ac:dyDescent="0.25">
      <c r="F503" s="1"/>
    </row>
    <row r="504" spans="6:6" ht="15.75" x14ac:dyDescent="0.25">
      <c r="F504" s="1"/>
    </row>
    <row r="505" spans="6:6" ht="15.75" x14ac:dyDescent="0.25">
      <c r="F505" s="1"/>
    </row>
    <row r="506" spans="6:6" ht="15.75" x14ac:dyDescent="0.25">
      <c r="F506" s="1"/>
    </row>
    <row r="507" spans="6:6" ht="15.75" x14ac:dyDescent="0.25">
      <c r="F507" s="1"/>
    </row>
    <row r="508" spans="6:6" ht="19.5" x14ac:dyDescent="0.35">
      <c r="F508" s="14"/>
    </row>
    <row r="509" spans="6:6" x14ac:dyDescent="0.25">
      <c r="F509" s="13"/>
    </row>
    <row r="510" spans="6:6" ht="19.5" x14ac:dyDescent="0.35">
      <c r="F510" s="2"/>
    </row>
  </sheetData>
  <mergeCells count="3">
    <mergeCell ref="A1:G1"/>
    <mergeCell ref="A3:D3"/>
    <mergeCell ref="A34:D34"/>
  </mergeCells>
  <phoneticPr fontId="0" type="noConversion"/>
  <pageMargins left="0.19685039370078741" right="0.19685039370078741" top="0.59055118110236227" bottom="0.59055118110236227" header="0.51181102362204722" footer="0.51181102362204722"/>
  <pageSetup paperSize="9" scale="9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4"/>
  <sheetViews>
    <sheetView tabSelected="1" topLeftCell="A35" workbookViewId="0">
      <selection activeCell="M43" sqref="M43"/>
    </sheetView>
  </sheetViews>
  <sheetFormatPr defaultRowHeight="14.25" x14ac:dyDescent="0.2"/>
  <cols>
    <col min="1" max="1" width="4.7109375" style="48" customWidth="1"/>
    <col min="2" max="2" width="3.7109375" style="48" customWidth="1"/>
    <col min="3" max="3" width="5.42578125" style="47" customWidth="1"/>
    <col min="4" max="4" width="9.42578125" style="48" customWidth="1"/>
    <col min="5" max="5" width="9" style="50" customWidth="1"/>
    <col min="6" max="6" width="2.85546875" style="50" customWidth="1"/>
    <col min="7" max="7" width="45.140625" style="44" customWidth="1"/>
    <col min="8" max="8" width="14.140625" style="55" customWidth="1"/>
    <col min="9" max="10" width="12" style="44" hidden="1" customWidth="1"/>
    <col min="11" max="11" width="12.7109375" customWidth="1"/>
  </cols>
  <sheetData>
    <row r="1" spans="1:11" ht="20.25" x14ac:dyDescent="0.3">
      <c r="A1" s="179" t="s">
        <v>238</v>
      </c>
      <c r="B1" s="180"/>
      <c r="C1" s="180"/>
      <c r="D1" s="180"/>
      <c r="E1" s="180"/>
      <c r="F1" s="180"/>
      <c r="G1" s="180"/>
      <c r="H1" s="181"/>
      <c r="I1" s="181"/>
      <c r="J1" s="181"/>
      <c r="K1" s="181"/>
    </row>
    <row r="2" spans="1:11" ht="19.5" customHeight="1" x14ac:dyDescent="0.3">
      <c r="A2" s="49"/>
      <c r="B2" s="49"/>
      <c r="C2" s="46"/>
      <c r="D2" s="49"/>
      <c r="E2" s="45"/>
      <c r="F2" s="45"/>
      <c r="G2" s="41"/>
      <c r="H2" s="157">
        <v>2013</v>
      </c>
      <c r="I2" s="158">
        <v>2009</v>
      </c>
      <c r="J2" s="158">
        <v>2010</v>
      </c>
      <c r="K2" s="159">
        <v>2014</v>
      </c>
    </row>
    <row r="3" spans="1:11" ht="19.5" customHeight="1" x14ac:dyDescent="0.3">
      <c r="A3" s="49"/>
      <c r="B3" s="49"/>
      <c r="C3" s="46"/>
      <c r="D3" s="49"/>
      <c r="E3" s="45"/>
      <c r="F3" s="45"/>
      <c r="G3" s="41"/>
      <c r="H3" s="156" t="s">
        <v>209</v>
      </c>
      <c r="I3" s="155"/>
      <c r="J3" s="155"/>
      <c r="K3" s="164" t="s">
        <v>209</v>
      </c>
    </row>
    <row r="4" spans="1:11" ht="16.5" customHeight="1" x14ac:dyDescent="0.3">
      <c r="A4" s="149"/>
      <c r="B4" s="149"/>
      <c r="C4" s="148"/>
      <c r="D4" s="149"/>
      <c r="E4" s="147"/>
      <c r="F4" s="147"/>
      <c r="G4" s="146"/>
      <c r="H4" s="145" t="s">
        <v>234</v>
      </c>
      <c r="I4" s="144" t="s">
        <v>1</v>
      </c>
      <c r="J4" s="144" t="s">
        <v>0</v>
      </c>
      <c r="K4" s="150" t="s">
        <v>177</v>
      </c>
    </row>
    <row r="5" spans="1:11" s="57" customFormat="1" ht="15.75" x14ac:dyDescent="0.25">
      <c r="A5" s="160">
        <v>1</v>
      </c>
      <c r="B5" s="160"/>
      <c r="C5" s="160" t="s">
        <v>33</v>
      </c>
      <c r="D5" s="160"/>
      <c r="E5" s="161" t="s">
        <v>34</v>
      </c>
      <c r="F5" s="161"/>
      <c r="G5" s="162"/>
      <c r="H5" s="163"/>
      <c r="I5" s="154"/>
      <c r="J5" s="154"/>
      <c r="K5" s="153"/>
    </row>
    <row r="6" spans="1:11" x14ac:dyDescent="0.2">
      <c r="A6" s="82">
        <v>1</v>
      </c>
      <c r="B6" s="82">
        <v>1</v>
      </c>
      <c r="C6" s="83" t="s">
        <v>35</v>
      </c>
      <c r="D6" s="92"/>
      <c r="E6" s="93" t="s">
        <v>36</v>
      </c>
      <c r="F6" s="93"/>
      <c r="G6" s="92"/>
      <c r="H6" s="84"/>
      <c r="I6" s="32"/>
      <c r="J6" s="32"/>
      <c r="K6" s="84"/>
    </row>
    <row r="7" spans="1:11" s="7" customFormat="1" ht="15" x14ac:dyDescent="0.25">
      <c r="A7" s="85">
        <v>1</v>
      </c>
      <c r="B7" s="85">
        <v>1</v>
      </c>
      <c r="C7" s="86" t="s">
        <v>37</v>
      </c>
      <c r="D7" s="86" t="s">
        <v>38</v>
      </c>
      <c r="E7" s="87">
        <v>633016</v>
      </c>
      <c r="F7" s="87"/>
      <c r="G7" s="88" t="s">
        <v>39</v>
      </c>
      <c r="H7" s="152">
        <v>397.62</v>
      </c>
      <c r="I7" s="34">
        <f>H7/30.126</f>
        <v>13.19856602270464</v>
      </c>
      <c r="J7" s="34">
        <v>20</v>
      </c>
      <c r="K7" s="152">
        <v>381.74</v>
      </c>
    </row>
    <row r="8" spans="1:11" ht="15" x14ac:dyDescent="0.25">
      <c r="A8" s="85">
        <v>1</v>
      </c>
      <c r="B8" s="85">
        <v>1</v>
      </c>
      <c r="C8" s="86" t="s">
        <v>37</v>
      </c>
      <c r="D8" s="86" t="s">
        <v>38</v>
      </c>
      <c r="E8" s="87">
        <v>637026</v>
      </c>
      <c r="F8" s="87"/>
      <c r="G8" s="88" t="s">
        <v>40</v>
      </c>
      <c r="H8" s="84">
        <v>0</v>
      </c>
      <c r="I8" s="34">
        <f>H8/30.126</f>
        <v>0</v>
      </c>
      <c r="J8" s="34">
        <v>80</v>
      </c>
      <c r="K8" s="84">
        <v>4047.58</v>
      </c>
    </row>
    <row r="9" spans="1:11" s="7" customFormat="1" x14ac:dyDescent="0.2">
      <c r="A9" s="76">
        <v>1</v>
      </c>
      <c r="B9" s="76" t="s">
        <v>135</v>
      </c>
      <c r="C9" s="77" t="s">
        <v>136</v>
      </c>
      <c r="D9" s="76"/>
      <c r="E9" s="78"/>
      <c r="F9" s="78"/>
      <c r="G9" s="76"/>
      <c r="H9" s="89">
        <f>SUM(H7:H8)</f>
        <v>397.62</v>
      </c>
      <c r="I9" s="89">
        <f t="shared" ref="I9:K9" si="0">SUM(I7:I8)</f>
        <v>13.19856602270464</v>
      </c>
      <c r="J9" s="89">
        <f t="shared" si="0"/>
        <v>100</v>
      </c>
      <c r="K9" s="89">
        <f t="shared" si="0"/>
        <v>4429.32</v>
      </c>
    </row>
    <row r="10" spans="1:11" ht="15.75" x14ac:dyDescent="0.25">
      <c r="A10" s="88"/>
      <c r="B10" s="88"/>
      <c r="C10" s="90"/>
      <c r="D10" s="88"/>
      <c r="E10" s="87"/>
      <c r="F10" s="87"/>
      <c r="G10" s="91"/>
      <c r="H10" s="84"/>
      <c r="I10" s="34"/>
      <c r="J10" s="34"/>
      <c r="K10" s="84"/>
    </row>
    <row r="11" spans="1:11" s="7" customFormat="1" x14ac:dyDescent="0.2">
      <c r="A11" s="92">
        <v>1</v>
      </c>
      <c r="B11" s="92">
        <v>2</v>
      </c>
      <c r="C11" s="83" t="s">
        <v>35</v>
      </c>
      <c r="D11" s="92"/>
      <c r="E11" s="93" t="s">
        <v>41</v>
      </c>
      <c r="F11" s="93"/>
      <c r="G11" s="92"/>
      <c r="H11" s="84"/>
      <c r="I11" s="32"/>
      <c r="J11" s="32"/>
      <c r="K11" s="84"/>
    </row>
    <row r="12" spans="1:11" ht="15" x14ac:dyDescent="0.25">
      <c r="A12" s="88">
        <v>1</v>
      </c>
      <c r="B12" s="88">
        <v>2</v>
      </c>
      <c r="C12" s="90" t="s">
        <v>37</v>
      </c>
      <c r="D12" s="86" t="s">
        <v>38</v>
      </c>
      <c r="E12" s="87">
        <v>611</v>
      </c>
      <c r="F12" s="87"/>
      <c r="G12" s="88" t="s">
        <v>42</v>
      </c>
      <c r="H12" s="84">
        <v>54940.14</v>
      </c>
      <c r="I12" s="34">
        <f t="shared" ref="I12:I24" si="1">H12/30.126</f>
        <v>1823.6785500896235</v>
      </c>
      <c r="J12" s="34">
        <v>1320</v>
      </c>
      <c r="K12" s="84">
        <v>55698.28</v>
      </c>
    </row>
    <row r="13" spans="1:11" ht="15" x14ac:dyDescent="0.25">
      <c r="A13" s="88">
        <v>1</v>
      </c>
      <c r="B13" s="88">
        <v>2</v>
      </c>
      <c r="C13" s="90" t="s">
        <v>37</v>
      </c>
      <c r="D13" s="86" t="s">
        <v>38</v>
      </c>
      <c r="E13" s="87">
        <v>614</v>
      </c>
      <c r="F13" s="87"/>
      <c r="G13" s="88" t="s">
        <v>43</v>
      </c>
      <c r="H13" s="84">
        <v>1660</v>
      </c>
      <c r="I13" s="34">
        <f t="shared" si="1"/>
        <v>55.101905330943367</v>
      </c>
      <c r="J13" s="34">
        <v>30</v>
      </c>
      <c r="K13" s="84">
        <v>1660</v>
      </c>
    </row>
    <row r="14" spans="1:11" ht="15" hidden="1" x14ac:dyDescent="0.25">
      <c r="A14" s="88"/>
      <c r="B14" s="88"/>
      <c r="C14" s="90"/>
      <c r="D14" s="86"/>
      <c r="E14" s="87"/>
      <c r="F14" s="87"/>
      <c r="G14" s="88"/>
      <c r="H14" s="84"/>
      <c r="I14" s="34"/>
      <c r="J14" s="34"/>
      <c r="K14" s="84"/>
    </row>
    <row r="15" spans="1:11" ht="15" hidden="1" x14ac:dyDescent="0.25">
      <c r="A15" s="88"/>
      <c r="B15" s="88"/>
      <c r="C15" s="90"/>
      <c r="D15" s="86"/>
      <c r="E15" s="87"/>
      <c r="F15" s="87"/>
      <c r="G15" s="88"/>
      <c r="H15" s="84"/>
      <c r="I15" s="34"/>
      <c r="J15" s="34"/>
      <c r="K15" s="84"/>
    </row>
    <row r="16" spans="1:11" ht="15" x14ac:dyDescent="0.25">
      <c r="A16" s="88">
        <v>1</v>
      </c>
      <c r="B16" s="88">
        <v>2</v>
      </c>
      <c r="C16" s="90" t="s">
        <v>37</v>
      </c>
      <c r="D16" s="86" t="s">
        <v>38</v>
      </c>
      <c r="E16" s="94">
        <v>621</v>
      </c>
      <c r="F16" s="88"/>
      <c r="G16" s="88" t="s">
        <v>44</v>
      </c>
      <c r="H16" s="84">
        <v>4183.17</v>
      </c>
      <c r="I16" s="34">
        <f t="shared" si="1"/>
        <v>138.85580561641106</v>
      </c>
      <c r="J16" s="34">
        <v>50</v>
      </c>
      <c r="K16" s="84">
        <v>4043.55</v>
      </c>
    </row>
    <row r="17" spans="1:11" ht="15" x14ac:dyDescent="0.25">
      <c r="A17" s="88">
        <v>1</v>
      </c>
      <c r="B17" s="88">
        <v>2</v>
      </c>
      <c r="C17" s="90" t="s">
        <v>37</v>
      </c>
      <c r="D17" s="86" t="s">
        <v>38</v>
      </c>
      <c r="E17" s="94">
        <v>623</v>
      </c>
      <c r="F17" s="88"/>
      <c r="G17" s="88" t="s">
        <v>204</v>
      </c>
      <c r="H17" s="84">
        <v>1413.63</v>
      </c>
      <c r="I17" s="34"/>
      <c r="J17" s="34"/>
      <c r="K17" s="84">
        <v>1408.41</v>
      </c>
    </row>
    <row r="18" spans="1:11" ht="15" x14ac:dyDescent="0.25">
      <c r="A18" s="88">
        <v>1</v>
      </c>
      <c r="B18" s="88">
        <v>2</v>
      </c>
      <c r="C18" s="90" t="s">
        <v>37</v>
      </c>
      <c r="D18" s="86" t="s">
        <v>38</v>
      </c>
      <c r="E18" s="95">
        <v>625001</v>
      </c>
      <c r="F18" s="95"/>
      <c r="G18" s="88" t="s">
        <v>45</v>
      </c>
      <c r="H18" s="84">
        <v>806.78</v>
      </c>
      <c r="I18" s="34">
        <f t="shared" si="1"/>
        <v>26.780189869215956</v>
      </c>
      <c r="J18" s="34">
        <v>22</v>
      </c>
      <c r="K18" s="84">
        <v>804.11</v>
      </c>
    </row>
    <row r="19" spans="1:11" ht="15" x14ac:dyDescent="0.25">
      <c r="A19" s="88">
        <v>1</v>
      </c>
      <c r="B19" s="88">
        <v>2</v>
      </c>
      <c r="C19" s="90" t="s">
        <v>37</v>
      </c>
      <c r="D19" s="86" t="s">
        <v>38</v>
      </c>
      <c r="E19" s="95">
        <v>625003</v>
      </c>
      <c r="F19" s="95"/>
      <c r="G19" s="88" t="s">
        <v>46</v>
      </c>
      <c r="H19" s="84">
        <v>461.27</v>
      </c>
      <c r="I19" s="34">
        <f t="shared" si="1"/>
        <v>15.311358959038703</v>
      </c>
      <c r="J19" s="34">
        <v>13</v>
      </c>
      <c r="K19" s="84">
        <v>470.12</v>
      </c>
    </row>
    <row r="20" spans="1:11" ht="15" x14ac:dyDescent="0.25">
      <c r="A20" s="88">
        <v>1</v>
      </c>
      <c r="B20" s="88">
        <v>2</v>
      </c>
      <c r="C20" s="90" t="s">
        <v>37</v>
      </c>
      <c r="D20" s="86" t="s">
        <v>38</v>
      </c>
      <c r="E20" s="95">
        <v>625002</v>
      </c>
      <c r="F20" s="95"/>
      <c r="G20" s="88" t="s">
        <v>222</v>
      </c>
      <c r="H20" s="84">
        <v>8083.26</v>
      </c>
      <c r="I20" s="34">
        <f t="shared" si="1"/>
        <v>268.31507667795262</v>
      </c>
      <c r="J20" s="34">
        <v>46</v>
      </c>
      <c r="K20" s="84">
        <v>8188.17</v>
      </c>
    </row>
    <row r="21" spans="1:11" ht="15" x14ac:dyDescent="0.25">
      <c r="A21" s="88">
        <v>1</v>
      </c>
      <c r="B21" s="88">
        <v>2</v>
      </c>
      <c r="C21" s="90" t="s">
        <v>37</v>
      </c>
      <c r="D21" s="86" t="s">
        <v>38</v>
      </c>
      <c r="E21" s="95">
        <v>625004</v>
      </c>
      <c r="F21" s="95"/>
      <c r="G21" s="88" t="s">
        <v>221</v>
      </c>
      <c r="H21" s="84">
        <v>1829.15</v>
      </c>
      <c r="I21" s="34">
        <f t="shared" si="1"/>
        <v>60.716656708491008</v>
      </c>
      <c r="J21" s="34"/>
      <c r="K21" s="84">
        <v>1725.3</v>
      </c>
    </row>
    <row r="22" spans="1:11" ht="15" x14ac:dyDescent="0.25">
      <c r="A22" s="88">
        <v>1</v>
      </c>
      <c r="B22" s="88">
        <v>2</v>
      </c>
      <c r="C22" s="90" t="s">
        <v>37</v>
      </c>
      <c r="D22" s="86" t="s">
        <v>38</v>
      </c>
      <c r="E22" s="95">
        <v>625005</v>
      </c>
      <c r="F22" s="95"/>
      <c r="G22" s="88" t="s">
        <v>47</v>
      </c>
      <c r="H22" s="84">
        <v>576.35</v>
      </c>
      <c r="I22" s="34">
        <f t="shared" si="1"/>
        <v>19.131315143065791</v>
      </c>
      <c r="J22" s="34">
        <v>16</v>
      </c>
      <c r="K22" s="84">
        <v>574.54999999999995</v>
      </c>
    </row>
    <row r="23" spans="1:11" ht="15" x14ac:dyDescent="0.25">
      <c r="A23" s="88">
        <v>1</v>
      </c>
      <c r="B23" s="88">
        <v>2</v>
      </c>
      <c r="C23" s="90" t="s">
        <v>37</v>
      </c>
      <c r="D23" s="86" t="s">
        <v>38</v>
      </c>
      <c r="E23" s="95">
        <v>625007</v>
      </c>
      <c r="F23" s="95"/>
      <c r="G23" s="88" t="s">
        <v>48</v>
      </c>
      <c r="H23" s="84">
        <v>2737.76</v>
      </c>
      <c r="I23" s="34">
        <f t="shared" si="1"/>
        <v>90.876983336652728</v>
      </c>
      <c r="J23" s="34">
        <v>72</v>
      </c>
      <c r="K23" s="84">
        <v>2777.7</v>
      </c>
    </row>
    <row r="24" spans="1:11" ht="15" x14ac:dyDescent="0.25">
      <c r="A24" s="88">
        <v>1</v>
      </c>
      <c r="B24" s="88">
        <v>2</v>
      </c>
      <c r="C24" s="90" t="s">
        <v>37</v>
      </c>
      <c r="D24" s="86" t="s">
        <v>38</v>
      </c>
      <c r="E24" s="94">
        <v>627</v>
      </c>
      <c r="F24" s="94"/>
      <c r="G24" s="88" t="s">
        <v>49</v>
      </c>
      <c r="H24" s="84">
        <v>119.52</v>
      </c>
      <c r="I24" s="34">
        <f t="shared" si="1"/>
        <v>3.9673371838279223</v>
      </c>
      <c r="J24" s="34"/>
      <c r="K24" s="84">
        <v>410</v>
      </c>
    </row>
    <row r="25" spans="1:11" ht="15" x14ac:dyDescent="0.25">
      <c r="A25" s="88">
        <v>1</v>
      </c>
      <c r="B25" s="88">
        <v>2</v>
      </c>
      <c r="C25" s="90" t="s">
        <v>37</v>
      </c>
      <c r="D25" s="86" t="s">
        <v>38</v>
      </c>
      <c r="E25" s="95">
        <v>631001</v>
      </c>
      <c r="F25" s="94"/>
      <c r="G25" s="88" t="s">
        <v>50</v>
      </c>
      <c r="H25" s="84">
        <v>829.6</v>
      </c>
      <c r="I25" s="34">
        <f t="shared" ref="I25:I37" si="2">H25/30.126</f>
        <v>27.537675097922062</v>
      </c>
      <c r="J25" s="34">
        <v>17</v>
      </c>
      <c r="K25" s="84">
        <v>830.18</v>
      </c>
    </row>
    <row r="26" spans="1:11" ht="15" x14ac:dyDescent="0.25">
      <c r="A26" s="88">
        <v>1</v>
      </c>
      <c r="B26" s="88">
        <v>2</v>
      </c>
      <c r="C26" s="90" t="s">
        <v>37</v>
      </c>
      <c r="D26" s="86" t="s">
        <v>38</v>
      </c>
      <c r="E26" s="95">
        <v>632001</v>
      </c>
      <c r="F26" s="95">
        <v>1</v>
      </c>
      <c r="G26" s="88" t="s">
        <v>51</v>
      </c>
      <c r="H26" s="84">
        <v>2150.06</v>
      </c>
      <c r="I26" s="34">
        <f t="shared" si="2"/>
        <v>71.36891721436632</v>
      </c>
      <c r="J26" s="34">
        <v>50</v>
      </c>
      <c r="K26" s="84">
        <v>3664.64</v>
      </c>
    </row>
    <row r="27" spans="1:11" ht="15" x14ac:dyDescent="0.25">
      <c r="A27" s="88">
        <v>1</v>
      </c>
      <c r="B27" s="88">
        <v>2</v>
      </c>
      <c r="C27" s="90" t="s">
        <v>37</v>
      </c>
      <c r="D27" s="86" t="s">
        <v>38</v>
      </c>
      <c r="E27" s="87">
        <v>632001</v>
      </c>
      <c r="F27" s="96">
        <v>2</v>
      </c>
      <c r="G27" s="88" t="s">
        <v>52</v>
      </c>
      <c r="H27" s="84">
        <v>5258.59</v>
      </c>
      <c r="I27" s="34">
        <f t="shared" si="2"/>
        <v>174.55320985195513</v>
      </c>
      <c r="J27" s="34">
        <v>60</v>
      </c>
      <c r="K27" s="84">
        <v>6007.72</v>
      </c>
    </row>
    <row r="28" spans="1:11" ht="15" x14ac:dyDescent="0.25">
      <c r="A28" s="88">
        <v>1</v>
      </c>
      <c r="B28" s="88">
        <v>2</v>
      </c>
      <c r="C28" s="90" t="s">
        <v>37</v>
      </c>
      <c r="D28" s="86" t="s">
        <v>38</v>
      </c>
      <c r="E28" s="87">
        <v>632003</v>
      </c>
      <c r="F28" s="96"/>
      <c r="G28" s="85" t="s">
        <v>53</v>
      </c>
      <c r="H28" s="84">
        <v>1444.78</v>
      </c>
      <c r="I28" s="34">
        <f t="shared" si="2"/>
        <v>47.957910110867687</v>
      </c>
      <c r="J28" s="34">
        <v>90</v>
      </c>
      <c r="K28" s="84">
        <v>1463.69</v>
      </c>
    </row>
    <row r="29" spans="1:11" ht="15" x14ac:dyDescent="0.25">
      <c r="A29" s="88">
        <v>1</v>
      </c>
      <c r="B29" s="88">
        <v>2</v>
      </c>
      <c r="C29" s="90" t="s">
        <v>37</v>
      </c>
      <c r="D29" s="86" t="s">
        <v>38</v>
      </c>
      <c r="E29" s="87">
        <v>633001</v>
      </c>
      <c r="F29" s="96"/>
      <c r="G29" s="88" t="s">
        <v>213</v>
      </c>
      <c r="H29" s="84">
        <v>0</v>
      </c>
      <c r="I29" s="34">
        <f t="shared" si="2"/>
        <v>0</v>
      </c>
      <c r="J29" s="34"/>
      <c r="K29" s="84">
        <v>0</v>
      </c>
    </row>
    <row r="30" spans="1:11" ht="15" x14ac:dyDescent="0.25">
      <c r="A30" s="88">
        <v>1</v>
      </c>
      <c r="B30" s="88">
        <v>2</v>
      </c>
      <c r="C30" s="90" t="s">
        <v>37</v>
      </c>
      <c r="D30" s="86" t="s">
        <v>38</v>
      </c>
      <c r="E30" s="87">
        <v>633002</v>
      </c>
      <c r="F30" s="96"/>
      <c r="G30" s="94" t="s">
        <v>54</v>
      </c>
      <c r="H30" s="84">
        <v>1215.6300000000001</v>
      </c>
      <c r="I30" s="34">
        <f t="shared" si="2"/>
        <v>40.35152360087632</v>
      </c>
      <c r="J30" s="34">
        <v>15</v>
      </c>
      <c r="K30" s="84">
        <v>36.83</v>
      </c>
    </row>
    <row r="31" spans="1:11" ht="15" x14ac:dyDescent="0.25">
      <c r="A31" s="88">
        <v>1</v>
      </c>
      <c r="B31" s="88">
        <v>2</v>
      </c>
      <c r="C31" s="90" t="s">
        <v>37</v>
      </c>
      <c r="D31" s="86" t="s">
        <v>38</v>
      </c>
      <c r="E31" s="95">
        <v>633004</v>
      </c>
      <c r="F31" s="94"/>
      <c r="G31" s="97" t="s">
        <v>55</v>
      </c>
      <c r="H31" s="84">
        <v>117.22</v>
      </c>
      <c r="I31" s="34">
        <f t="shared" si="2"/>
        <v>3.8909911704175792</v>
      </c>
      <c r="J31" s="34">
        <v>25</v>
      </c>
      <c r="K31" s="84">
        <v>0</v>
      </c>
    </row>
    <row r="32" spans="1:11" ht="15" x14ac:dyDescent="0.25">
      <c r="A32" s="88">
        <v>1</v>
      </c>
      <c r="B32" s="88">
        <v>2</v>
      </c>
      <c r="C32" s="90" t="s">
        <v>37</v>
      </c>
      <c r="D32" s="86" t="s">
        <v>38</v>
      </c>
      <c r="E32" s="95">
        <v>633006</v>
      </c>
      <c r="F32" s="94"/>
      <c r="G32" s="88" t="s">
        <v>210</v>
      </c>
      <c r="H32" s="84">
        <v>1500</v>
      </c>
      <c r="I32" s="34">
        <f t="shared" si="2"/>
        <v>49.790878311093408</v>
      </c>
      <c r="J32" s="34">
        <v>65</v>
      </c>
      <c r="K32" s="84">
        <v>1493.07</v>
      </c>
    </row>
    <row r="33" spans="1:11" ht="15" x14ac:dyDescent="0.25">
      <c r="A33" s="88">
        <v>1</v>
      </c>
      <c r="B33" s="88">
        <v>2</v>
      </c>
      <c r="C33" s="90" t="s">
        <v>37</v>
      </c>
      <c r="D33" s="86" t="s">
        <v>38</v>
      </c>
      <c r="E33" s="95">
        <v>633009</v>
      </c>
      <c r="F33" s="94"/>
      <c r="G33" s="88" t="s">
        <v>57</v>
      </c>
      <c r="H33" s="84">
        <v>335.87</v>
      </c>
      <c r="I33" s="34">
        <f t="shared" si="2"/>
        <v>11.148841532231295</v>
      </c>
      <c r="J33" s="34">
        <v>10</v>
      </c>
      <c r="K33" s="84">
        <v>437.79</v>
      </c>
    </row>
    <row r="34" spans="1:11" ht="15" x14ac:dyDescent="0.25">
      <c r="A34" s="88">
        <v>1</v>
      </c>
      <c r="B34" s="88">
        <v>2</v>
      </c>
      <c r="C34" s="90" t="s">
        <v>37</v>
      </c>
      <c r="D34" s="86" t="s">
        <v>38</v>
      </c>
      <c r="E34" s="95">
        <v>633010</v>
      </c>
      <c r="F34" s="94"/>
      <c r="G34" s="88" t="s">
        <v>58</v>
      </c>
      <c r="H34" s="84">
        <v>134.9</v>
      </c>
      <c r="I34" s="34">
        <f t="shared" si="2"/>
        <v>4.4778596561110007</v>
      </c>
      <c r="J34" s="34">
        <v>8</v>
      </c>
      <c r="K34" s="84">
        <v>163.75</v>
      </c>
    </row>
    <row r="35" spans="1:11" ht="15" x14ac:dyDescent="0.25">
      <c r="A35" s="88">
        <v>1</v>
      </c>
      <c r="B35" s="88">
        <v>2</v>
      </c>
      <c r="C35" s="90" t="s">
        <v>37</v>
      </c>
      <c r="D35" s="86" t="s">
        <v>38</v>
      </c>
      <c r="E35" s="95">
        <v>635002</v>
      </c>
      <c r="F35" s="94"/>
      <c r="G35" s="88" t="s">
        <v>59</v>
      </c>
      <c r="H35" s="84">
        <v>400</v>
      </c>
      <c r="I35" s="34">
        <f t="shared" si="2"/>
        <v>13.277567549624909</v>
      </c>
      <c r="J35" s="34">
        <v>20</v>
      </c>
      <c r="K35" s="84">
        <v>400</v>
      </c>
    </row>
    <row r="36" spans="1:11" ht="15" x14ac:dyDescent="0.25">
      <c r="A36" s="88">
        <v>1</v>
      </c>
      <c r="B36" s="88">
        <v>2</v>
      </c>
      <c r="C36" s="90" t="s">
        <v>37</v>
      </c>
      <c r="D36" s="86" t="s">
        <v>38</v>
      </c>
      <c r="E36" s="95">
        <v>635004</v>
      </c>
      <c r="F36" s="94"/>
      <c r="G36" s="88" t="s">
        <v>201</v>
      </c>
      <c r="H36" s="84">
        <v>350.42</v>
      </c>
      <c r="I36" s="34">
        <f t="shared" si="2"/>
        <v>11.631813051848901</v>
      </c>
      <c r="J36" s="34">
        <v>20</v>
      </c>
      <c r="K36" s="84">
        <v>186.64</v>
      </c>
    </row>
    <row r="37" spans="1:11" ht="15" x14ac:dyDescent="0.25">
      <c r="A37" s="88">
        <v>1</v>
      </c>
      <c r="B37" s="88">
        <v>2</v>
      </c>
      <c r="C37" s="90" t="s">
        <v>37</v>
      </c>
      <c r="D37" s="86" t="s">
        <v>38</v>
      </c>
      <c r="E37" s="95">
        <v>635006</v>
      </c>
      <c r="F37" s="94"/>
      <c r="G37" s="88" t="s">
        <v>60</v>
      </c>
      <c r="H37" s="84">
        <v>177.71</v>
      </c>
      <c r="I37" s="34">
        <f t="shared" si="2"/>
        <v>5.8988913231096065</v>
      </c>
      <c r="J37" s="34"/>
      <c r="K37" s="84">
        <v>1787.4</v>
      </c>
    </row>
    <row r="38" spans="1:11" ht="15" x14ac:dyDescent="0.25">
      <c r="A38" s="88">
        <v>1</v>
      </c>
      <c r="B38" s="88">
        <v>2</v>
      </c>
      <c r="C38" s="90" t="s">
        <v>37</v>
      </c>
      <c r="D38" s="86" t="s">
        <v>38</v>
      </c>
      <c r="E38" s="95">
        <v>637004</v>
      </c>
      <c r="F38" s="94"/>
      <c r="G38" s="88" t="s">
        <v>211</v>
      </c>
      <c r="H38" s="84">
        <v>3066.86</v>
      </c>
      <c r="I38" s="34">
        <f>H38/30.126</f>
        <v>101.80110203810662</v>
      </c>
      <c r="J38" s="34">
        <v>40</v>
      </c>
      <c r="K38" s="84">
        <v>1699.66</v>
      </c>
    </row>
    <row r="39" spans="1:11" ht="15" x14ac:dyDescent="0.25">
      <c r="A39" s="88">
        <v>1</v>
      </c>
      <c r="B39" s="88">
        <v>2</v>
      </c>
      <c r="C39" s="90" t="s">
        <v>37</v>
      </c>
      <c r="D39" s="86" t="s">
        <v>38</v>
      </c>
      <c r="E39" s="95">
        <v>637005</v>
      </c>
      <c r="F39" s="94"/>
      <c r="G39" s="88" t="s">
        <v>61</v>
      </c>
      <c r="H39" s="84">
        <v>192.77</v>
      </c>
      <c r="I39" s="34">
        <f>H39/30.126</f>
        <v>6.3987917413529845</v>
      </c>
      <c r="J39" s="34">
        <v>100</v>
      </c>
      <c r="K39" s="84">
        <v>240</v>
      </c>
    </row>
    <row r="40" spans="1:11" ht="15" x14ac:dyDescent="0.25">
      <c r="A40" s="88">
        <v>1</v>
      </c>
      <c r="B40" s="88">
        <v>2</v>
      </c>
      <c r="C40" s="90" t="s">
        <v>37</v>
      </c>
      <c r="D40" s="86" t="s">
        <v>38</v>
      </c>
      <c r="E40" s="95">
        <v>637007</v>
      </c>
      <c r="F40" s="94"/>
      <c r="G40" s="88" t="s">
        <v>64</v>
      </c>
      <c r="H40" s="84">
        <v>391.94</v>
      </c>
      <c r="I40" s="34">
        <f t="shared" ref="I40:I47" si="3">H40/30.126</f>
        <v>13.010024563499966</v>
      </c>
      <c r="J40" s="34">
        <v>80</v>
      </c>
      <c r="K40" s="84">
        <v>233.36</v>
      </c>
    </row>
    <row r="41" spans="1:11" ht="15" x14ac:dyDescent="0.25">
      <c r="A41" s="88">
        <v>1</v>
      </c>
      <c r="B41" s="88">
        <v>2</v>
      </c>
      <c r="C41" s="90" t="s">
        <v>65</v>
      </c>
      <c r="D41" s="86" t="s">
        <v>38</v>
      </c>
      <c r="E41" s="95">
        <v>637011</v>
      </c>
      <c r="F41" s="94"/>
      <c r="G41" s="88" t="s">
        <v>66</v>
      </c>
      <c r="H41" s="84">
        <v>0</v>
      </c>
      <c r="I41" s="34">
        <f t="shared" si="3"/>
        <v>0</v>
      </c>
      <c r="J41" s="34"/>
      <c r="K41" s="84">
        <v>0</v>
      </c>
    </row>
    <row r="42" spans="1:11" ht="15" x14ac:dyDescent="0.25">
      <c r="A42" s="88">
        <v>1</v>
      </c>
      <c r="B42" s="88">
        <v>2</v>
      </c>
      <c r="C42" s="90" t="s">
        <v>37</v>
      </c>
      <c r="D42" s="86" t="s">
        <v>38</v>
      </c>
      <c r="E42" s="95">
        <v>637015</v>
      </c>
      <c r="F42" s="94"/>
      <c r="G42" s="88" t="s">
        <v>62</v>
      </c>
      <c r="H42" s="84">
        <v>541.29999999999995</v>
      </c>
      <c r="I42" s="34">
        <f t="shared" si="3"/>
        <v>17.967868286529907</v>
      </c>
      <c r="J42" s="34">
        <v>30</v>
      </c>
      <c r="K42" s="84">
        <v>504.22</v>
      </c>
    </row>
    <row r="43" spans="1:11" ht="15" x14ac:dyDescent="0.25">
      <c r="A43" s="88">
        <v>1</v>
      </c>
      <c r="B43" s="88">
        <v>2</v>
      </c>
      <c r="C43" s="90" t="s">
        <v>37</v>
      </c>
      <c r="D43" s="86" t="s">
        <v>38</v>
      </c>
      <c r="E43" s="95">
        <v>637016</v>
      </c>
      <c r="F43" s="94"/>
      <c r="G43" s="88" t="s">
        <v>63</v>
      </c>
      <c r="H43" s="84">
        <v>570.94000000000005</v>
      </c>
      <c r="I43" s="34">
        <f t="shared" si="3"/>
        <v>18.951736041957115</v>
      </c>
      <c r="J43" s="34">
        <v>17</v>
      </c>
      <c r="K43" s="84">
        <v>581.57000000000005</v>
      </c>
    </row>
    <row r="44" spans="1:11" ht="15" x14ac:dyDescent="0.25">
      <c r="A44" s="88">
        <v>1</v>
      </c>
      <c r="B44" s="88">
        <v>2</v>
      </c>
      <c r="C44" s="90" t="s">
        <v>37</v>
      </c>
      <c r="D44" s="86" t="s">
        <v>38</v>
      </c>
      <c r="E44" s="95">
        <v>637027</v>
      </c>
      <c r="F44" s="94"/>
      <c r="G44" s="88" t="s">
        <v>67</v>
      </c>
      <c r="H44" s="84">
        <v>510</v>
      </c>
      <c r="I44" s="34">
        <f t="shared" si="3"/>
        <v>16.928898625771758</v>
      </c>
      <c r="J44" s="34">
        <v>45</v>
      </c>
      <c r="K44" s="84">
        <v>450.63</v>
      </c>
    </row>
    <row r="45" spans="1:11" ht="15" x14ac:dyDescent="0.25">
      <c r="A45" s="88">
        <v>1</v>
      </c>
      <c r="B45" s="88">
        <v>2</v>
      </c>
      <c r="C45" s="90" t="s">
        <v>203</v>
      </c>
      <c r="D45" s="86" t="s">
        <v>38</v>
      </c>
      <c r="E45" s="95">
        <v>713002</v>
      </c>
      <c r="F45" s="94"/>
      <c r="G45" s="88" t="s">
        <v>217</v>
      </c>
      <c r="H45" s="84">
        <v>4399.2</v>
      </c>
      <c r="I45" s="34"/>
      <c r="J45" s="34"/>
      <c r="K45" s="84">
        <v>0</v>
      </c>
    </row>
    <row r="46" spans="1:11" s="52" customFormat="1" ht="15" x14ac:dyDescent="0.25">
      <c r="A46" s="98">
        <v>1</v>
      </c>
      <c r="B46" s="98">
        <v>2</v>
      </c>
      <c r="C46" s="99" t="s">
        <v>37</v>
      </c>
      <c r="D46" s="100" t="s">
        <v>38</v>
      </c>
      <c r="E46" s="101">
        <v>642006</v>
      </c>
      <c r="F46" s="102"/>
      <c r="G46" s="98" t="s">
        <v>189</v>
      </c>
      <c r="H46" s="103">
        <v>1941.78</v>
      </c>
      <c r="I46" s="51">
        <f t="shared" si="3"/>
        <v>64.455287791276632</v>
      </c>
      <c r="J46" s="51"/>
      <c r="K46" s="103">
        <v>534.24</v>
      </c>
    </row>
    <row r="47" spans="1:11" s="52" customFormat="1" ht="15" x14ac:dyDescent="0.25">
      <c r="A47" s="98">
        <v>1</v>
      </c>
      <c r="B47" s="98">
        <v>2</v>
      </c>
      <c r="C47" s="99" t="s">
        <v>205</v>
      </c>
      <c r="D47" s="100" t="s">
        <v>38</v>
      </c>
      <c r="E47" s="101">
        <v>713002</v>
      </c>
      <c r="F47" s="102"/>
      <c r="G47" s="98" t="s">
        <v>235</v>
      </c>
      <c r="H47" s="103">
        <v>0</v>
      </c>
      <c r="I47" s="51">
        <f t="shared" si="3"/>
        <v>0</v>
      </c>
      <c r="J47" s="51"/>
      <c r="K47" s="103">
        <v>785.16</v>
      </c>
    </row>
    <row r="48" spans="1:11" s="7" customFormat="1" x14ac:dyDescent="0.2">
      <c r="A48" s="76">
        <v>1</v>
      </c>
      <c r="B48" s="76" t="s">
        <v>135</v>
      </c>
      <c r="C48" s="77" t="s">
        <v>137</v>
      </c>
      <c r="D48" s="76"/>
      <c r="E48" s="78"/>
      <c r="F48" s="78"/>
      <c r="G48" s="76"/>
      <c r="H48" s="89">
        <f>SUM(H12:H47)</f>
        <v>102340.59999999999</v>
      </c>
      <c r="I48" s="89">
        <f t="shared" ref="I48:K48" si="4">SUM(I12:I47)</f>
        <v>3204.1349664741424</v>
      </c>
      <c r="J48" s="89">
        <f t="shared" si="4"/>
        <v>2261</v>
      </c>
      <c r="K48" s="89">
        <f t="shared" si="4"/>
        <v>99260.740000000034</v>
      </c>
    </row>
    <row r="49" spans="1:11" ht="15" x14ac:dyDescent="0.25">
      <c r="A49" s="88"/>
      <c r="B49" s="88"/>
      <c r="C49" s="90"/>
      <c r="D49" s="86"/>
      <c r="E49" s="94"/>
      <c r="F49" s="94"/>
      <c r="G49" s="88"/>
      <c r="H49" s="84"/>
      <c r="I49" s="34"/>
      <c r="J49" s="34"/>
      <c r="K49" s="84"/>
    </row>
    <row r="50" spans="1:11" s="7" customFormat="1" x14ac:dyDescent="0.2">
      <c r="A50" s="92">
        <v>1</v>
      </c>
      <c r="B50" s="92">
        <v>3</v>
      </c>
      <c r="C50" s="104" t="s">
        <v>35</v>
      </c>
      <c r="D50" s="105"/>
      <c r="E50" s="104" t="s">
        <v>69</v>
      </c>
      <c r="F50" s="104"/>
      <c r="G50" s="92"/>
      <c r="H50" s="84"/>
      <c r="I50" s="32"/>
      <c r="J50" s="32"/>
      <c r="K50" s="84"/>
    </row>
    <row r="51" spans="1:11" s="52" customFormat="1" ht="15" x14ac:dyDescent="0.25">
      <c r="A51" s="98">
        <v>1</v>
      </c>
      <c r="B51" s="98">
        <v>3</v>
      </c>
      <c r="C51" s="99" t="s">
        <v>37</v>
      </c>
      <c r="D51" s="100" t="s">
        <v>71</v>
      </c>
      <c r="E51" s="101">
        <v>642006</v>
      </c>
      <c r="F51" s="102"/>
      <c r="G51" s="98" t="s">
        <v>68</v>
      </c>
      <c r="H51" s="103">
        <v>620.92999999999995</v>
      </c>
      <c r="I51" s="51"/>
      <c r="J51" s="51"/>
      <c r="K51" s="103">
        <v>755.44</v>
      </c>
    </row>
    <row r="52" spans="1:11" s="7" customFormat="1" x14ac:dyDescent="0.2">
      <c r="A52" s="76">
        <v>1</v>
      </c>
      <c r="B52" s="76" t="s">
        <v>135</v>
      </c>
      <c r="C52" s="77" t="s">
        <v>138</v>
      </c>
      <c r="D52" s="76"/>
      <c r="E52" s="78"/>
      <c r="F52" s="78"/>
      <c r="G52" s="76"/>
      <c r="H52" s="171">
        <f>SUM(H51)</f>
        <v>620.92999999999995</v>
      </c>
      <c r="I52" s="32"/>
      <c r="J52" s="32"/>
      <c r="K52" s="89">
        <f>SUM(K51)</f>
        <v>755.44</v>
      </c>
    </row>
    <row r="53" spans="1:11" ht="15" x14ac:dyDescent="0.25">
      <c r="A53" s="88"/>
      <c r="B53" s="88"/>
      <c r="C53" s="90"/>
      <c r="D53" s="86"/>
      <c r="E53" s="94"/>
      <c r="F53" s="94"/>
      <c r="G53" s="88"/>
      <c r="H53" s="170"/>
      <c r="I53" s="34"/>
      <c r="J53" s="34"/>
      <c r="K53" s="84"/>
    </row>
    <row r="54" spans="1:11" s="7" customFormat="1" x14ac:dyDescent="0.2">
      <c r="A54" s="92">
        <v>1</v>
      </c>
      <c r="B54" s="92">
        <v>4</v>
      </c>
      <c r="C54" s="104" t="s">
        <v>35</v>
      </c>
      <c r="D54" s="105"/>
      <c r="E54" s="104" t="s">
        <v>70</v>
      </c>
      <c r="F54" s="104"/>
      <c r="G54" s="92"/>
      <c r="H54" s="170"/>
      <c r="I54" s="32"/>
      <c r="J54" s="32"/>
      <c r="K54" s="84"/>
    </row>
    <row r="55" spans="1:11" ht="15" x14ac:dyDescent="0.25">
      <c r="A55" s="88">
        <v>1</v>
      </c>
      <c r="B55" s="88">
        <v>4</v>
      </c>
      <c r="C55" s="90" t="s">
        <v>37</v>
      </c>
      <c r="D55" s="88" t="s">
        <v>72</v>
      </c>
      <c r="E55" s="95">
        <v>637012</v>
      </c>
      <c r="F55" s="94"/>
      <c r="G55" s="88" t="s">
        <v>73</v>
      </c>
      <c r="H55" s="170">
        <v>623.80999999999995</v>
      </c>
      <c r="I55" s="34">
        <f>H55/30.126</f>
        <v>20.706698532828781</v>
      </c>
      <c r="J55" s="34">
        <v>17</v>
      </c>
      <c r="K55" s="84">
        <v>870.12</v>
      </c>
    </row>
    <row r="56" spans="1:11" s="7" customFormat="1" x14ac:dyDescent="0.2">
      <c r="A56" s="76">
        <v>1</v>
      </c>
      <c r="B56" s="76" t="s">
        <v>135</v>
      </c>
      <c r="C56" s="77" t="s">
        <v>139</v>
      </c>
      <c r="D56" s="76"/>
      <c r="E56" s="78"/>
      <c r="F56" s="78"/>
      <c r="G56" s="76"/>
      <c r="H56" s="171">
        <f>SUM(H55)</f>
        <v>623.80999999999995</v>
      </c>
      <c r="I56" s="171">
        <f t="shared" ref="I56:K56" si="5">SUM(I55)</f>
        <v>20.706698532828781</v>
      </c>
      <c r="J56" s="171">
        <f t="shared" si="5"/>
        <v>17</v>
      </c>
      <c r="K56" s="171">
        <f t="shared" si="5"/>
        <v>870.12</v>
      </c>
    </row>
    <row r="57" spans="1:11" s="7" customFormat="1" ht="15.75" x14ac:dyDescent="0.25">
      <c r="A57" s="85"/>
      <c r="B57" s="85"/>
      <c r="C57" s="86"/>
      <c r="D57" s="85"/>
      <c r="E57" s="96"/>
      <c r="F57" s="96"/>
      <c r="G57" s="106"/>
      <c r="H57" s="170"/>
      <c r="I57" s="32"/>
      <c r="J57" s="32"/>
      <c r="K57" s="84"/>
    </row>
    <row r="58" spans="1:11" s="7" customFormat="1" x14ac:dyDescent="0.2">
      <c r="A58" s="92">
        <v>1</v>
      </c>
      <c r="B58" s="92">
        <v>5</v>
      </c>
      <c r="C58" s="104" t="s">
        <v>35</v>
      </c>
      <c r="D58" s="105"/>
      <c r="E58" s="104" t="s">
        <v>74</v>
      </c>
      <c r="F58" s="104"/>
      <c r="G58" s="92"/>
      <c r="H58" s="170"/>
      <c r="I58" s="32"/>
      <c r="J58" s="32"/>
      <c r="K58" s="84"/>
    </row>
    <row r="59" spans="1:11" s="7" customFormat="1" ht="15" x14ac:dyDescent="0.25">
      <c r="A59" s="98">
        <v>1</v>
      </c>
      <c r="B59" s="98">
        <v>5</v>
      </c>
      <c r="C59" s="102" t="s">
        <v>37</v>
      </c>
      <c r="D59" s="133" t="s">
        <v>75</v>
      </c>
      <c r="E59" s="101">
        <v>651003</v>
      </c>
      <c r="F59" s="102">
        <v>1</v>
      </c>
      <c r="G59" s="98" t="s">
        <v>190</v>
      </c>
      <c r="H59" s="170">
        <v>3969.56</v>
      </c>
      <c r="I59" s="32"/>
      <c r="J59" s="32"/>
      <c r="K59" s="84">
        <v>3845.65</v>
      </c>
    </row>
    <row r="60" spans="1:11" s="7" customFormat="1" ht="15" x14ac:dyDescent="0.25">
      <c r="A60" s="98">
        <v>1</v>
      </c>
      <c r="B60" s="98">
        <v>5</v>
      </c>
      <c r="C60" s="102" t="s">
        <v>37</v>
      </c>
      <c r="D60" s="133" t="s">
        <v>75</v>
      </c>
      <c r="E60" s="101">
        <v>651003</v>
      </c>
      <c r="F60" s="102">
        <v>2</v>
      </c>
      <c r="G60" s="98" t="s">
        <v>191</v>
      </c>
      <c r="H60" s="170">
        <v>2507.1799999999998</v>
      </c>
      <c r="I60" s="32"/>
      <c r="J60" s="32"/>
      <c r="K60" s="84">
        <v>2427.67</v>
      </c>
    </row>
    <row r="61" spans="1:11" s="7" customFormat="1" ht="15" x14ac:dyDescent="0.25">
      <c r="A61" s="88">
        <v>1</v>
      </c>
      <c r="B61" s="88">
        <v>5</v>
      </c>
      <c r="C61" s="94" t="s">
        <v>192</v>
      </c>
      <c r="D61" s="88" t="s">
        <v>75</v>
      </c>
      <c r="E61" s="95">
        <v>821007</v>
      </c>
      <c r="F61" s="94">
        <v>1</v>
      </c>
      <c r="G61" s="88" t="s">
        <v>194</v>
      </c>
      <c r="H61" s="84">
        <v>3423.04</v>
      </c>
      <c r="I61" s="53">
        <f ca="1">SUM(I63:I77)</f>
        <v>48.618801035650264</v>
      </c>
      <c r="J61" s="53">
        <f ca="1">SUM(J63:J77)</f>
        <v>45</v>
      </c>
      <c r="K61" s="84">
        <v>3546.95</v>
      </c>
    </row>
    <row r="62" spans="1:11" s="7" customFormat="1" ht="15" x14ac:dyDescent="0.25">
      <c r="A62" s="88">
        <v>1</v>
      </c>
      <c r="B62" s="88">
        <v>5</v>
      </c>
      <c r="C62" s="94" t="s">
        <v>192</v>
      </c>
      <c r="D62" s="88" t="s">
        <v>75</v>
      </c>
      <c r="E62" s="95">
        <v>821007</v>
      </c>
      <c r="F62" s="94">
        <v>2</v>
      </c>
      <c r="G62" s="88" t="s">
        <v>193</v>
      </c>
      <c r="H62" s="84">
        <v>8592.94</v>
      </c>
      <c r="I62" s="53"/>
      <c r="J62" s="53"/>
      <c r="K62" s="84">
        <v>8672.4500000000007</v>
      </c>
    </row>
    <row r="63" spans="1:11" s="7" customFormat="1" x14ac:dyDescent="0.2">
      <c r="A63" s="76">
        <v>1</v>
      </c>
      <c r="B63" s="76" t="s">
        <v>135</v>
      </c>
      <c r="C63" s="77" t="s">
        <v>140</v>
      </c>
      <c r="D63" s="76"/>
      <c r="E63" s="78"/>
      <c r="F63" s="78"/>
      <c r="G63" s="76"/>
      <c r="H63" s="89">
        <f>SUM(H59:H62)</f>
        <v>18492.72</v>
      </c>
      <c r="I63" s="89">
        <f t="shared" ref="I63:K63" ca="1" si="6">SUM(I59:I62)</f>
        <v>18492.72</v>
      </c>
      <c r="J63" s="89">
        <f t="shared" ca="1" si="6"/>
        <v>18492.72</v>
      </c>
      <c r="K63" s="89">
        <f t="shared" si="6"/>
        <v>18492.72</v>
      </c>
    </row>
    <row r="64" spans="1:11" ht="15" x14ac:dyDescent="0.25">
      <c r="A64" s="88"/>
      <c r="B64" s="88"/>
      <c r="C64" s="90"/>
      <c r="D64" s="88"/>
      <c r="E64" s="94"/>
      <c r="F64" s="94"/>
      <c r="G64" s="88"/>
      <c r="H64" s="84"/>
      <c r="I64" s="34"/>
      <c r="J64" s="34"/>
      <c r="K64" s="84"/>
    </row>
    <row r="65" spans="1:11" s="7" customFormat="1" hidden="1" x14ac:dyDescent="0.2">
      <c r="A65" s="134"/>
      <c r="B65" s="134"/>
      <c r="C65" s="135"/>
      <c r="D65" s="136"/>
      <c r="E65" s="135"/>
      <c r="F65" s="135"/>
      <c r="G65" s="134"/>
      <c r="H65" s="84"/>
      <c r="I65" s="32"/>
      <c r="J65" s="32"/>
      <c r="K65" s="84"/>
    </row>
    <row r="66" spans="1:11" s="7" customFormat="1" hidden="1" x14ac:dyDescent="0.2">
      <c r="A66" s="76"/>
      <c r="B66" s="76"/>
      <c r="C66" s="77"/>
      <c r="D66" s="76"/>
      <c r="E66" s="78"/>
      <c r="F66" s="78"/>
      <c r="G66" s="76"/>
      <c r="H66" s="89"/>
      <c r="I66" s="32"/>
      <c r="J66" s="32"/>
      <c r="K66" s="89"/>
    </row>
    <row r="67" spans="1:11" ht="24.75" hidden="1" customHeight="1" x14ac:dyDescent="0.25">
      <c r="A67" s="88"/>
      <c r="B67" s="88"/>
      <c r="C67" s="90"/>
      <c r="D67" s="88"/>
      <c r="E67" s="94"/>
      <c r="F67" s="94"/>
      <c r="G67" s="88"/>
      <c r="H67" s="84"/>
      <c r="I67" s="34"/>
      <c r="J67" s="34"/>
      <c r="K67" s="84"/>
    </row>
    <row r="68" spans="1:11" s="57" customFormat="1" ht="20.25" x14ac:dyDescent="0.3">
      <c r="A68" s="126">
        <v>2</v>
      </c>
      <c r="B68" s="126"/>
      <c r="C68" s="126" t="s">
        <v>33</v>
      </c>
      <c r="D68" s="126"/>
      <c r="E68" s="127" t="s">
        <v>76</v>
      </c>
      <c r="F68" s="127"/>
      <c r="G68" s="128"/>
      <c r="H68" s="129"/>
      <c r="I68" s="56"/>
      <c r="J68" s="56"/>
      <c r="K68" s="129"/>
    </row>
    <row r="69" spans="1:11" s="7" customFormat="1" ht="15.75" x14ac:dyDescent="0.25">
      <c r="A69" s="92">
        <v>2</v>
      </c>
      <c r="B69" s="92">
        <v>1</v>
      </c>
      <c r="C69" s="104" t="s">
        <v>35</v>
      </c>
      <c r="D69" s="105"/>
      <c r="E69" s="107" t="s">
        <v>77</v>
      </c>
      <c r="F69" s="104"/>
      <c r="G69" s="92"/>
      <c r="H69" s="84"/>
      <c r="I69" s="32"/>
      <c r="J69" s="32"/>
      <c r="K69" s="84"/>
    </row>
    <row r="70" spans="1:11" ht="15" x14ac:dyDescent="0.25">
      <c r="A70" s="88">
        <v>2</v>
      </c>
      <c r="B70" s="88">
        <v>1</v>
      </c>
      <c r="C70" s="90" t="s">
        <v>37</v>
      </c>
      <c r="D70" s="88" t="s">
        <v>38</v>
      </c>
      <c r="E70" s="95">
        <v>637001</v>
      </c>
      <c r="F70" s="94"/>
      <c r="G70" s="88" t="s">
        <v>78</v>
      </c>
      <c r="H70" s="84">
        <v>516.12</v>
      </c>
      <c r="I70" s="53">
        <f>H70/30.126</f>
        <v>17.132045409281019</v>
      </c>
      <c r="J70" s="53">
        <v>11</v>
      </c>
      <c r="K70" s="84">
        <v>288.79000000000002</v>
      </c>
    </row>
    <row r="71" spans="1:11" ht="15" x14ac:dyDescent="0.25">
      <c r="A71" s="88">
        <v>2</v>
      </c>
      <c r="B71" s="88">
        <v>1</v>
      </c>
      <c r="C71" s="90" t="s">
        <v>37</v>
      </c>
      <c r="D71" s="88" t="s">
        <v>38</v>
      </c>
      <c r="E71" s="95">
        <v>637003</v>
      </c>
      <c r="F71" s="94"/>
      <c r="G71" s="88" t="s">
        <v>79</v>
      </c>
      <c r="H71" s="84">
        <v>127.88</v>
      </c>
      <c r="I71" s="34">
        <f>H71/30.126</f>
        <v>4.2448383456150829</v>
      </c>
      <c r="J71" s="34">
        <v>15</v>
      </c>
      <c r="K71" s="84">
        <v>0</v>
      </c>
    </row>
    <row r="72" spans="1:11" s="7" customFormat="1" x14ac:dyDescent="0.2">
      <c r="A72" s="76">
        <v>2</v>
      </c>
      <c r="B72" s="76" t="s">
        <v>135</v>
      </c>
      <c r="C72" s="77" t="s">
        <v>141</v>
      </c>
      <c r="D72" s="76"/>
      <c r="E72" s="78"/>
      <c r="F72" s="78"/>
      <c r="G72" s="76"/>
      <c r="H72" s="89">
        <f>SUM(H70:H71)</f>
        <v>644</v>
      </c>
      <c r="I72" s="32"/>
      <c r="J72" s="32"/>
      <c r="K72" s="89">
        <f>SUM(K70:K71)</f>
        <v>288.79000000000002</v>
      </c>
    </row>
    <row r="73" spans="1:11" ht="15" x14ac:dyDescent="0.25">
      <c r="A73" s="88"/>
      <c r="B73" s="88"/>
      <c r="C73" s="90"/>
      <c r="D73" s="88"/>
      <c r="E73" s="95"/>
      <c r="F73" s="94"/>
      <c r="G73" s="88"/>
      <c r="H73" s="84"/>
      <c r="I73" s="34"/>
      <c r="J73" s="34"/>
      <c r="K73" s="84"/>
    </row>
    <row r="74" spans="1:11" s="57" customFormat="1" ht="20.25" x14ac:dyDescent="0.3">
      <c r="A74" s="126">
        <v>3</v>
      </c>
      <c r="B74" s="126"/>
      <c r="C74" s="126" t="s">
        <v>33</v>
      </c>
      <c r="D74" s="126"/>
      <c r="E74" s="127" t="s">
        <v>80</v>
      </c>
      <c r="F74" s="127"/>
      <c r="G74" s="128"/>
      <c r="H74" s="129"/>
      <c r="I74" s="56"/>
      <c r="J74" s="56"/>
      <c r="K74" s="129"/>
    </row>
    <row r="75" spans="1:11" s="7" customFormat="1" ht="15.75" x14ac:dyDescent="0.25">
      <c r="A75" s="92">
        <v>3</v>
      </c>
      <c r="B75" s="92">
        <v>1</v>
      </c>
      <c r="C75" s="104" t="s">
        <v>35</v>
      </c>
      <c r="D75" s="105"/>
      <c r="E75" s="107" t="s">
        <v>81</v>
      </c>
      <c r="F75" s="104"/>
      <c r="G75" s="92"/>
      <c r="H75" s="84"/>
      <c r="I75" s="32"/>
      <c r="J75" s="32"/>
      <c r="K75" s="84"/>
    </row>
    <row r="76" spans="1:11" ht="15" x14ac:dyDescent="0.25">
      <c r="A76" s="88">
        <v>3</v>
      </c>
      <c r="B76" s="88">
        <v>1</v>
      </c>
      <c r="C76" s="90" t="s">
        <v>65</v>
      </c>
      <c r="D76" s="88" t="s">
        <v>82</v>
      </c>
      <c r="E76" s="95">
        <v>633007</v>
      </c>
      <c r="F76" s="94"/>
      <c r="G76" s="88" t="s">
        <v>83</v>
      </c>
      <c r="H76" s="84">
        <v>421.49</v>
      </c>
      <c r="I76" s="34">
        <f>H76/30.126</f>
        <v>13.990904866228506</v>
      </c>
      <c r="J76" s="34">
        <v>14</v>
      </c>
      <c r="K76" s="84">
        <v>88.76</v>
      </c>
    </row>
    <row r="77" spans="1:11" ht="15" x14ac:dyDescent="0.25">
      <c r="A77" s="88">
        <v>3</v>
      </c>
      <c r="B77" s="88">
        <v>1</v>
      </c>
      <c r="C77" s="90" t="s">
        <v>37</v>
      </c>
      <c r="D77" s="88" t="s">
        <v>82</v>
      </c>
      <c r="E77" s="95">
        <v>637002</v>
      </c>
      <c r="F77" s="94"/>
      <c r="G77" s="88" t="s">
        <v>84</v>
      </c>
      <c r="H77" s="84">
        <v>399.2</v>
      </c>
      <c r="I77" s="34">
        <f>H77/30.126</f>
        <v>13.251012414525658</v>
      </c>
      <c r="J77" s="34">
        <v>5</v>
      </c>
      <c r="K77" s="84">
        <v>399.2</v>
      </c>
    </row>
    <row r="78" spans="1:11" s="7" customFormat="1" x14ac:dyDescent="0.2">
      <c r="A78" s="76">
        <v>3</v>
      </c>
      <c r="B78" s="76" t="s">
        <v>135</v>
      </c>
      <c r="C78" s="77" t="s">
        <v>142</v>
      </c>
      <c r="D78" s="76"/>
      <c r="E78" s="78"/>
      <c r="F78" s="78"/>
      <c r="G78" s="76"/>
      <c r="H78" s="171">
        <f>SUM(H76:H77)</f>
        <v>820.69</v>
      </c>
      <c r="I78" s="32"/>
      <c r="J78" s="32"/>
      <c r="K78" s="89">
        <f>SUM(K76:K77)</f>
        <v>487.96</v>
      </c>
    </row>
    <row r="79" spans="1:11" s="7" customFormat="1" ht="15" x14ac:dyDescent="0.25">
      <c r="A79" s="88"/>
      <c r="B79" s="88"/>
      <c r="C79" s="90"/>
      <c r="D79" s="88"/>
      <c r="E79" s="94"/>
      <c r="F79" s="94"/>
      <c r="G79" s="76"/>
      <c r="H79" s="84"/>
      <c r="I79" s="32"/>
      <c r="J79" s="32"/>
      <c r="K79" s="84"/>
    </row>
    <row r="80" spans="1:11" s="7" customFormat="1" ht="15.75" hidden="1" x14ac:dyDescent="0.25">
      <c r="A80" s="134"/>
      <c r="B80" s="134"/>
      <c r="C80" s="135"/>
      <c r="D80" s="136"/>
      <c r="E80" s="137"/>
      <c r="F80" s="135"/>
      <c r="G80" s="134"/>
      <c r="H80" s="84"/>
      <c r="I80" s="32"/>
      <c r="J80" s="32"/>
      <c r="K80" s="84"/>
    </row>
    <row r="81" spans="1:11" ht="15.75" hidden="1" x14ac:dyDescent="0.25">
      <c r="A81" s="138"/>
      <c r="B81" s="138"/>
      <c r="C81" s="139"/>
      <c r="D81" s="138"/>
      <c r="E81" s="140"/>
      <c r="F81" s="141"/>
      <c r="G81" s="142"/>
      <c r="H81" s="84"/>
      <c r="I81" s="34"/>
      <c r="J81" s="34"/>
      <c r="K81" s="84"/>
    </row>
    <row r="82" spans="1:11" s="7" customFormat="1" hidden="1" x14ac:dyDescent="0.2">
      <c r="A82" s="76"/>
      <c r="B82" s="76"/>
      <c r="C82" s="77"/>
      <c r="D82" s="76"/>
      <c r="E82" s="78"/>
      <c r="F82" s="78"/>
      <c r="G82" s="76"/>
      <c r="H82" s="89"/>
      <c r="I82" s="32"/>
      <c r="J82" s="32"/>
      <c r="K82" s="89"/>
    </row>
    <row r="83" spans="1:11" s="7" customFormat="1" ht="15" hidden="1" x14ac:dyDescent="0.25">
      <c r="A83" s="88"/>
      <c r="B83" s="88"/>
      <c r="C83" s="90"/>
      <c r="D83" s="88"/>
      <c r="E83" s="94"/>
      <c r="F83" s="94"/>
      <c r="G83" s="76"/>
      <c r="H83" s="84"/>
      <c r="I83" s="32"/>
      <c r="J83" s="32"/>
      <c r="K83" s="84"/>
    </row>
    <row r="84" spans="1:11" ht="20.25" x14ac:dyDescent="0.3">
      <c r="A84" s="126">
        <v>4</v>
      </c>
      <c r="B84" s="126"/>
      <c r="C84" s="126" t="s">
        <v>33</v>
      </c>
      <c r="D84" s="126"/>
      <c r="E84" s="127" t="s">
        <v>85</v>
      </c>
      <c r="F84" s="127"/>
      <c r="G84" s="128"/>
      <c r="H84" s="129"/>
      <c r="I84" s="34"/>
      <c r="J84" s="34"/>
      <c r="K84" s="129"/>
    </row>
    <row r="85" spans="1:11" s="7" customFormat="1" ht="15.75" x14ac:dyDescent="0.25">
      <c r="A85" s="92">
        <v>4</v>
      </c>
      <c r="B85" s="92">
        <v>1</v>
      </c>
      <c r="C85" s="104" t="s">
        <v>35</v>
      </c>
      <c r="D85" s="105"/>
      <c r="E85" s="107" t="s">
        <v>86</v>
      </c>
      <c r="F85" s="104"/>
      <c r="G85" s="92"/>
      <c r="H85" s="84"/>
      <c r="I85" s="32"/>
      <c r="J85" s="32"/>
      <c r="K85" s="84"/>
    </row>
    <row r="86" spans="1:11" ht="18.75" x14ac:dyDescent="0.3">
      <c r="A86" s="85">
        <v>4</v>
      </c>
      <c r="B86" s="85">
        <v>1</v>
      </c>
      <c r="C86" s="86" t="s">
        <v>37</v>
      </c>
      <c r="D86" s="85" t="s">
        <v>71</v>
      </c>
      <c r="E86" s="87">
        <v>635006</v>
      </c>
      <c r="F86" s="96"/>
      <c r="G86" s="88" t="s">
        <v>87</v>
      </c>
      <c r="H86" s="84">
        <v>0</v>
      </c>
      <c r="I86" s="34">
        <f>H86/30.126</f>
        <v>0</v>
      </c>
      <c r="J86" s="34">
        <v>100</v>
      </c>
      <c r="K86" s="84">
        <v>0</v>
      </c>
    </row>
    <row r="87" spans="1:11" s="7" customFormat="1" x14ac:dyDescent="0.2">
      <c r="A87" s="76">
        <v>4</v>
      </c>
      <c r="B87" s="76" t="s">
        <v>135</v>
      </c>
      <c r="C87" s="77" t="s">
        <v>143</v>
      </c>
      <c r="D87" s="76"/>
      <c r="E87" s="78"/>
      <c r="F87" s="78"/>
      <c r="G87" s="76"/>
      <c r="H87" s="89">
        <f>SUM(H86)</f>
        <v>0</v>
      </c>
      <c r="I87" s="32"/>
      <c r="J87" s="32"/>
      <c r="K87" s="89">
        <f>SUM(K86)</f>
        <v>0</v>
      </c>
    </row>
    <row r="88" spans="1:11" s="7" customFormat="1" ht="15" x14ac:dyDescent="0.25">
      <c r="A88" s="85"/>
      <c r="B88" s="85"/>
      <c r="C88" s="86"/>
      <c r="D88" s="85"/>
      <c r="E88" s="96"/>
      <c r="F88" s="96"/>
      <c r="G88" s="108"/>
      <c r="H88" s="84"/>
      <c r="I88" s="32"/>
      <c r="J88" s="32"/>
      <c r="K88" s="84"/>
    </row>
    <row r="89" spans="1:11" s="7" customFormat="1" ht="15.75" x14ac:dyDescent="0.25">
      <c r="A89" s="92">
        <v>4</v>
      </c>
      <c r="B89" s="92">
        <v>2</v>
      </c>
      <c r="C89" s="104" t="s">
        <v>35</v>
      </c>
      <c r="D89" s="105"/>
      <c r="E89" s="107" t="s">
        <v>88</v>
      </c>
      <c r="F89" s="104"/>
      <c r="G89" s="92"/>
      <c r="H89" s="84"/>
      <c r="I89" s="32"/>
      <c r="J89" s="32"/>
      <c r="K89" s="84"/>
    </row>
    <row r="90" spans="1:11" ht="15" x14ac:dyDescent="0.25">
      <c r="A90" s="85">
        <v>4</v>
      </c>
      <c r="B90" s="85">
        <v>2</v>
      </c>
      <c r="C90" s="86" t="s">
        <v>37</v>
      </c>
      <c r="D90" s="85" t="s">
        <v>89</v>
      </c>
      <c r="E90" s="87">
        <v>635006</v>
      </c>
      <c r="F90" s="96"/>
      <c r="G90" s="88" t="s">
        <v>90</v>
      </c>
      <c r="H90" s="84">
        <v>427.94</v>
      </c>
      <c r="I90" s="34">
        <f>H90/30.126</f>
        <v>14.205005642966208</v>
      </c>
      <c r="J90" s="34">
        <v>10</v>
      </c>
      <c r="K90" s="84">
        <v>370.6</v>
      </c>
    </row>
    <row r="91" spans="1:11" ht="15" x14ac:dyDescent="0.25">
      <c r="A91" s="85">
        <v>4</v>
      </c>
      <c r="B91" s="85">
        <v>2</v>
      </c>
      <c r="C91" s="86" t="s">
        <v>37</v>
      </c>
      <c r="D91" s="85" t="s">
        <v>89</v>
      </c>
      <c r="E91" s="95">
        <v>637012</v>
      </c>
      <c r="F91" s="94"/>
      <c r="G91" s="88" t="s">
        <v>91</v>
      </c>
      <c r="H91" s="84">
        <v>165.26</v>
      </c>
      <c r="I91" s="34"/>
      <c r="J91" s="34"/>
      <c r="K91" s="84">
        <v>53.9</v>
      </c>
    </row>
    <row r="92" spans="1:11" s="7" customFormat="1" x14ac:dyDescent="0.2">
      <c r="A92" s="76">
        <v>4</v>
      </c>
      <c r="B92" s="76" t="s">
        <v>135</v>
      </c>
      <c r="C92" s="77" t="s">
        <v>144</v>
      </c>
      <c r="D92" s="76"/>
      <c r="E92" s="78"/>
      <c r="F92" s="78"/>
      <c r="G92" s="76"/>
      <c r="H92" s="171">
        <f>SUM(H90:H91)</f>
        <v>593.20000000000005</v>
      </c>
      <c r="I92" s="32"/>
      <c r="J92" s="32"/>
      <c r="K92" s="89">
        <f>SUM(K90:K91)</f>
        <v>424.5</v>
      </c>
    </row>
    <row r="93" spans="1:11" ht="15" x14ac:dyDescent="0.25">
      <c r="A93" s="88"/>
      <c r="B93" s="88"/>
      <c r="C93" s="90"/>
      <c r="D93" s="88"/>
      <c r="E93" s="94"/>
      <c r="F93" s="94"/>
      <c r="G93" s="88"/>
      <c r="H93" s="170"/>
      <c r="I93" s="34"/>
      <c r="J93" s="34"/>
      <c r="K93" s="84"/>
    </row>
    <row r="94" spans="1:11" s="7" customFormat="1" ht="15.75" x14ac:dyDescent="0.25">
      <c r="A94" s="92">
        <v>4</v>
      </c>
      <c r="B94" s="92">
        <v>3</v>
      </c>
      <c r="C94" s="104" t="s">
        <v>35</v>
      </c>
      <c r="D94" s="105"/>
      <c r="E94" s="107" t="s">
        <v>202</v>
      </c>
      <c r="F94" s="104"/>
      <c r="G94" s="92"/>
      <c r="H94" s="170"/>
      <c r="I94" s="32"/>
      <c r="J94" s="32"/>
      <c r="K94" s="84"/>
    </row>
    <row r="95" spans="1:11" s="7" customFormat="1" ht="15.75" hidden="1" x14ac:dyDescent="0.25">
      <c r="A95" s="92"/>
      <c r="B95" s="92"/>
      <c r="C95" s="104"/>
      <c r="D95" s="105"/>
      <c r="E95" s="151"/>
      <c r="F95" s="104"/>
      <c r="G95" s="92"/>
      <c r="H95" s="170"/>
      <c r="I95" s="32"/>
      <c r="J95" s="32"/>
      <c r="K95" s="84"/>
    </row>
    <row r="96" spans="1:11" s="7" customFormat="1" ht="15" x14ac:dyDescent="0.25">
      <c r="A96" s="88">
        <v>4</v>
      </c>
      <c r="B96" s="88">
        <v>3</v>
      </c>
      <c r="C96" s="90" t="s">
        <v>65</v>
      </c>
      <c r="D96" s="88" t="s">
        <v>92</v>
      </c>
      <c r="E96" s="95">
        <v>632002</v>
      </c>
      <c r="F96" s="94"/>
      <c r="G96" s="85" t="s">
        <v>93</v>
      </c>
      <c r="H96" s="170">
        <v>2816.32</v>
      </c>
      <c r="I96" s="34">
        <f>H96/30.126</f>
        <v>93.484697603399056</v>
      </c>
      <c r="J96" s="34">
        <v>65</v>
      </c>
      <c r="K96" s="84">
        <v>2009.31</v>
      </c>
    </row>
    <row r="97" spans="1:11" s="7" customFormat="1" ht="15" x14ac:dyDescent="0.25">
      <c r="A97" s="88">
        <v>4</v>
      </c>
      <c r="B97" s="88">
        <v>3</v>
      </c>
      <c r="C97" s="90" t="s">
        <v>37</v>
      </c>
      <c r="D97" s="88" t="s">
        <v>92</v>
      </c>
      <c r="E97" s="95">
        <v>642014</v>
      </c>
      <c r="F97" s="94"/>
      <c r="G97" s="85" t="s">
        <v>226</v>
      </c>
      <c r="H97" s="170">
        <v>525</v>
      </c>
      <c r="I97" s="34"/>
      <c r="J97" s="34"/>
      <c r="K97" s="84">
        <v>0</v>
      </c>
    </row>
    <row r="98" spans="1:11" s="7" customFormat="1" x14ac:dyDescent="0.2">
      <c r="A98" s="76">
        <v>4</v>
      </c>
      <c r="B98" s="76" t="s">
        <v>135</v>
      </c>
      <c r="C98" s="77" t="s">
        <v>145</v>
      </c>
      <c r="D98" s="76"/>
      <c r="E98" s="78"/>
      <c r="F98" s="78"/>
      <c r="G98" s="76"/>
      <c r="H98" s="171">
        <f>SUM(H96:H97)</f>
        <v>3341.32</v>
      </c>
      <c r="I98" s="89">
        <f t="shared" ref="I98:K98" si="7">SUM(I96:I97)</f>
        <v>93.484697603399056</v>
      </c>
      <c r="J98" s="89">
        <f t="shared" si="7"/>
        <v>65</v>
      </c>
      <c r="K98" s="89">
        <f t="shared" si="7"/>
        <v>2009.31</v>
      </c>
    </row>
    <row r="99" spans="1:11" ht="15" x14ac:dyDescent="0.25">
      <c r="A99" s="88"/>
      <c r="B99" s="88"/>
      <c r="C99" s="90"/>
      <c r="D99" s="88"/>
      <c r="E99" s="94"/>
      <c r="F99" s="94"/>
      <c r="G99" s="76"/>
      <c r="H99" s="84"/>
      <c r="I99" s="34"/>
      <c r="J99" s="34"/>
      <c r="K99" s="84"/>
    </row>
    <row r="100" spans="1:11" ht="20.25" x14ac:dyDescent="0.3">
      <c r="A100" s="126">
        <v>5</v>
      </c>
      <c r="B100" s="126"/>
      <c r="C100" s="126" t="s">
        <v>33</v>
      </c>
      <c r="D100" s="126"/>
      <c r="E100" s="127" t="s">
        <v>94</v>
      </c>
      <c r="F100" s="127"/>
      <c r="G100" s="128"/>
      <c r="H100" s="129"/>
      <c r="I100" s="34"/>
      <c r="J100" s="34"/>
      <c r="K100" s="129"/>
    </row>
    <row r="101" spans="1:11" s="7" customFormat="1" ht="15.75" x14ac:dyDescent="0.25">
      <c r="A101" s="92">
        <v>5</v>
      </c>
      <c r="B101" s="92">
        <v>1</v>
      </c>
      <c r="C101" s="104" t="s">
        <v>35</v>
      </c>
      <c r="D101" s="105"/>
      <c r="E101" s="107" t="s">
        <v>95</v>
      </c>
      <c r="F101" s="104"/>
      <c r="G101" s="92"/>
      <c r="H101" s="84"/>
      <c r="I101" s="32"/>
      <c r="J101" s="32"/>
      <c r="K101" s="84"/>
    </row>
    <row r="102" spans="1:11" ht="15" hidden="1" x14ac:dyDescent="0.25">
      <c r="A102" s="85"/>
      <c r="B102" s="85"/>
      <c r="C102" s="86"/>
      <c r="D102" s="85"/>
      <c r="E102" s="87"/>
      <c r="F102" s="96"/>
      <c r="G102" s="85"/>
      <c r="H102" s="84"/>
      <c r="I102" s="34">
        <f>H102/30.126</f>
        <v>0</v>
      </c>
      <c r="J102" s="34">
        <v>25</v>
      </c>
      <c r="K102" s="84"/>
    </row>
    <row r="103" spans="1:11" ht="15" x14ac:dyDescent="0.25">
      <c r="A103" s="85">
        <v>5</v>
      </c>
      <c r="B103" s="85">
        <v>1</v>
      </c>
      <c r="C103" s="86" t="s">
        <v>37</v>
      </c>
      <c r="D103" s="85" t="s">
        <v>96</v>
      </c>
      <c r="E103" s="87">
        <v>635006</v>
      </c>
      <c r="F103" s="96"/>
      <c r="G103" s="85" t="s">
        <v>195</v>
      </c>
      <c r="H103" s="84">
        <v>394.41</v>
      </c>
      <c r="I103" s="34">
        <f>H103/30.126</f>
        <v>13.092013543118901</v>
      </c>
      <c r="J103" s="34">
        <v>20</v>
      </c>
      <c r="K103" s="84">
        <v>558.75</v>
      </c>
    </row>
    <row r="104" spans="1:11" ht="15" x14ac:dyDescent="0.25">
      <c r="A104" s="85">
        <v>5</v>
      </c>
      <c r="B104" s="85">
        <v>1</v>
      </c>
      <c r="C104" s="86" t="s">
        <v>37</v>
      </c>
      <c r="D104" s="85" t="s">
        <v>96</v>
      </c>
      <c r="E104" s="87">
        <v>635006</v>
      </c>
      <c r="F104" s="96">
        <v>1</v>
      </c>
      <c r="G104" s="85" t="s">
        <v>225</v>
      </c>
      <c r="H104" s="84">
        <v>2714.2</v>
      </c>
      <c r="I104" s="34"/>
      <c r="J104" s="34"/>
      <c r="K104" s="84">
        <v>2803.32</v>
      </c>
    </row>
    <row r="105" spans="1:11" ht="15" x14ac:dyDescent="0.25">
      <c r="A105" s="85">
        <v>5</v>
      </c>
      <c r="B105" s="85">
        <v>1</v>
      </c>
      <c r="C105" s="86" t="s">
        <v>37</v>
      </c>
      <c r="D105" s="85" t="s">
        <v>96</v>
      </c>
      <c r="E105" s="87">
        <v>637004</v>
      </c>
      <c r="F105" s="96"/>
      <c r="G105" s="85" t="s">
        <v>97</v>
      </c>
      <c r="H105" s="84">
        <v>5348.52</v>
      </c>
      <c r="I105" s="34"/>
      <c r="J105" s="34"/>
      <c r="K105" s="84">
        <v>6241.78</v>
      </c>
    </row>
    <row r="106" spans="1:11" ht="15" hidden="1" x14ac:dyDescent="0.25">
      <c r="A106" s="85"/>
      <c r="B106" s="85"/>
      <c r="C106" s="85"/>
      <c r="D106" s="85"/>
      <c r="E106" s="130"/>
      <c r="F106" s="85"/>
      <c r="G106" s="87"/>
      <c r="H106" s="131"/>
      <c r="I106" s="143"/>
      <c r="J106" s="34"/>
      <c r="K106" s="131"/>
    </row>
    <row r="107" spans="1:11" ht="15" hidden="1" x14ac:dyDescent="0.25">
      <c r="A107" s="85"/>
      <c r="B107" s="85"/>
      <c r="C107" s="85"/>
      <c r="D107" s="85"/>
      <c r="E107" s="130"/>
      <c r="F107" s="85"/>
      <c r="G107" s="87"/>
      <c r="H107" s="131"/>
      <c r="I107" s="68"/>
      <c r="J107" s="34"/>
      <c r="K107" s="131"/>
    </row>
    <row r="108" spans="1:11" ht="15" hidden="1" x14ac:dyDescent="0.25">
      <c r="A108" s="85">
        <v>5</v>
      </c>
      <c r="B108" s="85">
        <v>1</v>
      </c>
      <c r="C108" s="85" t="s">
        <v>182</v>
      </c>
      <c r="D108" s="85" t="s">
        <v>96</v>
      </c>
      <c r="E108" s="87">
        <v>637005</v>
      </c>
      <c r="F108" s="85"/>
      <c r="G108" s="87" t="s">
        <v>183</v>
      </c>
      <c r="H108" s="131"/>
      <c r="I108" s="68"/>
      <c r="J108" s="34"/>
      <c r="K108" s="131"/>
    </row>
    <row r="109" spans="1:11" ht="15" x14ac:dyDescent="0.25">
      <c r="A109" s="85">
        <v>5</v>
      </c>
      <c r="B109" s="85">
        <v>1</v>
      </c>
      <c r="C109" s="86" t="s">
        <v>37</v>
      </c>
      <c r="D109" s="85" t="s">
        <v>96</v>
      </c>
      <c r="E109" s="87">
        <v>637005</v>
      </c>
      <c r="F109" s="96"/>
      <c r="G109" s="85" t="s">
        <v>183</v>
      </c>
      <c r="H109" s="84">
        <v>396.06</v>
      </c>
      <c r="I109" s="34"/>
      <c r="J109" s="34"/>
      <c r="K109" s="84">
        <v>124.14</v>
      </c>
    </row>
    <row r="110" spans="1:11" s="7" customFormat="1" x14ac:dyDescent="0.2">
      <c r="A110" s="76">
        <v>5</v>
      </c>
      <c r="B110" s="76" t="s">
        <v>135</v>
      </c>
      <c r="C110" s="77" t="s">
        <v>146</v>
      </c>
      <c r="D110" s="76"/>
      <c r="E110" s="78"/>
      <c r="F110" s="78"/>
      <c r="G110" s="76"/>
      <c r="H110" s="171">
        <f>SUM(H103:H109)</f>
        <v>8853.19</v>
      </c>
      <c r="I110" s="89">
        <f t="shared" ref="I110:K110" si="8">SUM(I103:I109)</f>
        <v>13.092013543118901</v>
      </c>
      <c r="J110" s="89">
        <f t="shared" si="8"/>
        <v>20</v>
      </c>
      <c r="K110" s="89">
        <f t="shared" si="8"/>
        <v>9727.99</v>
      </c>
    </row>
    <row r="111" spans="1:11" ht="15" x14ac:dyDescent="0.25">
      <c r="A111" s="85"/>
      <c r="B111" s="85"/>
      <c r="C111" s="86"/>
      <c r="D111" s="85"/>
      <c r="E111" s="96"/>
      <c r="F111" s="96"/>
      <c r="G111" s="85"/>
      <c r="H111" s="84"/>
      <c r="I111" s="34"/>
      <c r="J111" s="34"/>
      <c r="K111" s="84"/>
    </row>
    <row r="112" spans="1:11" ht="20.25" x14ac:dyDescent="0.3">
      <c r="A112" s="126">
        <v>6</v>
      </c>
      <c r="B112" s="126"/>
      <c r="C112" s="126" t="s">
        <v>33</v>
      </c>
      <c r="D112" s="126"/>
      <c r="E112" s="127" t="s">
        <v>98</v>
      </c>
      <c r="F112" s="127"/>
      <c r="G112" s="128"/>
      <c r="H112" s="129"/>
      <c r="I112" s="34"/>
      <c r="J112" s="34"/>
      <c r="K112" s="129"/>
    </row>
    <row r="113" spans="1:11" s="7" customFormat="1" ht="15.75" x14ac:dyDescent="0.25">
      <c r="A113" s="92">
        <v>6</v>
      </c>
      <c r="B113" s="92">
        <v>1</v>
      </c>
      <c r="C113" s="104" t="s">
        <v>35</v>
      </c>
      <c r="D113" s="105"/>
      <c r="E113" s="107" t="s">
        <v>99</v>
      </c>
      <c r="F113" s="104"/>
      <c r="G113" s="92"/>
      <c r="H113" s="84"/>
      <c r="I113" s="32"/>
      <c r="J113" s="32"/>
      <c r="K113" s="84"/>
    </row>
    <row r="114" spans="1:11" ht="15" x14ac:dyDescent="0.25">
      <c r="A114" s="85">
        <v>6</v>
      </c>
      <c r="B114" s="85">
        <v>1</v>
      </c>
      <c r="C114" s="86" t="s">
        <v>37</v>
      </c>
      <c r="D114" s="109" t="s">
        <v>100</v>
      </c>
      <c r="E114" s="87">
        <v>633006</v>
      </c>
      <c r="F114" s="96"/>
      <c r="G114" s="109" t="s">
        <v>101</v>
      </c>
      <c r="H114" s="84">
        <v>945.19</v>
      </c>
      <c r="I114" s="34"/>
      <c r="J114" s="34"/>
      <c r="K114" s="84">
        <v>0</v>
      </c>
    </row>
    <row r="115" spans="1:11" ht="15" x14ac:dyDescent="0.25">
      <c r="A115" s="85">
        <v>6</v>
      </c>
      <c r="B115" s="85">
        <v>1</v>
      </c>
      <c r="C115" s="86" t="s">
        <v>37</v>
      </c>
      <c r="D115" s="109" t="s">
        <v>100</v>
      </c>
      <c r="E115" s="87">
        <v>635006</v>
      </c>
      <c r="F115" s="96"/>
      <c r="G115" s="109" t="s">
        <v>214</v>
      </c>
      <c r="H115" s="84">
        <v>40.450000000000003</v>
      </c>
      <c r="I115" s="34"/>
      <c r="J115" s="34"/>
      <c r="K115" s="84">
        <v>0</v>
      </c>
    </row>
    <row r="116" spans="1:11" s="7" customFormat="1" x14ac:dyDescent="0.2">
      <c r="A116" s="76">
        <v>6</v>
      </c>
      <c r="B116" s="76" t="s">
        <v>135</v>
      </c>
      <c r="C116" s="77" t="s">
        <v>147</v>
      </c>
      <c r="D116" s="76"/>
      <c r="E116" s="78"/>
      <c r="F116" s="78"/>
      <c r="G116" s="76"/>
      <c r="H116" s="171">
        <f>SUM(H114:H115)</f>
        <v>985.6400000000001</v>
      </c>
      <c r="I116" s="32"/>
      <c r="J116" s="32"/>
      <c r="K116" s="89">
        <f>SUM(K114:K115)</f>
        <v>0</v>
      </c>
    </row>
    <row r="117" spans="1:11" ht="15" x14ac:dyDescent="0.25">
      <c r="A117" s="88"/>
      <c r="B117" s="88"/>
      <c r="C117" s="90"/>
      <c r="D117" s="88"/>
      <c r="E117" s="94"/>
      <c r="F117" s="94"/>
      <c r="G117" s="76"/>
      <c r="H117" s="84"/>
      <c r="I117" s="34"/>
      <c r="J117" s="34"/>
      <c r="K117" s="84"/>
    </row>
    <row r="118" spans="1:11" ht="20.25" x14ac:dyDescent="0.3">
      <c r="A118" s="126">
        <v>7</v>
      </c>
      <c r="B118" s="126"/>
      <c r="C118" s="126" t="s">
        <v>33</v>
      </c>
      <c r="D118" s="126"/>
      <c r="E118" s="127" t="s">
        <v>102</v>
      </c>
      <c r="F118" s="127"/>
      <c r="G118" s="128"/>
      <c r="H118" s="129"/>
      <c r="I118" s="34"/>
      <c r="J118" s="34"/>
      <c r="K118" s="129"/>
    </row>
    <row r="119" spans="1:11" s="7" customFormat="1" ht="15.75" x14ac:dyDescent="0.25">
      <c r="A119" s="92">
        <v>7</v>
      </c>
      <c r="B119" s="92">
        <v>1</v>
      </c>
      <c r="C119" s="104" t="s">
        <v>35</v>
      </c>
      <c r="D119" s="105"/>
      <c r="E119" s="107" t="s">
        <v>103</v>
      </c>
      <c r="F119" s="104"/>
      <c r="G119" s="92"/>
      <c r="H119" s="84"/>
      <c r="I119" s="32"/>
      <c r="J119" s="32"/>
      <c r="K119" s="84"/>
    </row>
    <row r="120" spans="1:11" ht="15" x14ac:dyDescent="0.25">
      <c r="A120" s="88">
        <v>7</v>
      </c>
      <c r="B120" s="88">
        <v>1</v>
      </c>
      <c r="C120" s="90" t="s">
        <v>37</v>
      </c>
      <c r="D120" s="88" t="s">
        <v>104</v>
      </c>
      <c r="E120" s="94">
        <v>611</v>
      </c>
      <c r="F120" s="94"/>
      <c r="G120" s="88" t="s">
        <v>42</v>
      </c>
      <c r="H120" s="84">
        <v>21230.240000000002</v>
      </c>
      <c r="I120" s="34">
        <f>H120/30.126</f>
        <v>704.71486423687179</v>
      </c>
      <c r="J120" s="34">
        <v>365</v>
      </c>
      <c r="K120" s="84">
        <v>21393.27</v>
      </c>
    </row>
    <row r="121" spans="1:11" ht="15" customHeight="1" x14ac:dyDescent="0.25">
      <c r="A121" s="88">
        <v>7</v>
      </c>
      <c r="B121" s="88">
        <v>1</v>
      </c>
      <c r="C121" s="90" t="s">
        <v>37</v>
      </c>
      <c r="D121" s="88" t="s">
        <v>104</v>
      </c>
      <c r="E121" s="95">
        <v>614</v>
      </c>
      <c r="F121" s="94"/>
      <c r="G121" s="85" t="s">
        <v>173</v>
      </c>
      <c r="H121" s="84">
        <v>1000</v>
      </c>
      <c r="I121" s="34"/>
      <c r="J121" s="34"/>
      <c r="K121" s="84">
        <v>1000</v>
      </c>
    </row>
    <row r="122" spans="1:11" ht="15" customHeight="1" x14ac:dyDescent="0.25">
      <c r="A122" s="88">
        <v>7</v>
      </c>
      <c r="B122" s="88">
        <v>1</v>
      </c>
      <c r="C122" s="90" t="s">
        <v>37</v>
      </c>
      <c r="D122" s="88" t="s">
        <v>104</v>
      </c>
      <c r="E122" s="94">
        <v>621</v>
      </c>
      <c r="F122" s="94"/>
      <c r="G122" s="88" t="s">
        <v>44</v>
      </c>
      <c r="H122" s="84">
        <v>2070.31</v>
      </c>
      <c r="I122" s="34">
        <f>H122/30.126</f>
        <v>68.721702184159852</v>
      </c>
      <c r="J122" s="34">
        <v>23</v>
      </c>
      <c r="K122" s="84">
        <v>2131.7800000000002</v>
      </c>
    </row>
    <row r="123" spans="1:11" ht="15" x14ac:dyDescent="0.25">
      <c r="A123" s="88">
        <v>7</v>
      </c>
      <c r="B123" s="88">
        <v>1</v>
      </c>
      <c r="C123" s="90" t="s">
        <v>37</v>
      </c>
      <c r="D123" s="88" t="s">
        <v>104</v>
      </c>
      <c r="E123" s="94">
        <v>623</v>
      </c>
      <c r="F123" s="94"/>
      <c r="G123" s="88" t="s">
        <v>206</v>
      </c>
      <c r="H123" s="84">
        <v>554.15</v>
      </c>
      <c r="I123" s="34"/>
      <c r="J123" s="34"/>
      <c r="K123" s="84">
        <v>228</v>
      </c>
    </row>
    <row r="124" spans="1:11" ht="15" x14ac:dyDescent="0.25">
      <c r="A124" s="88">
        <v>7</v>
      </c>
      <c r="B124" s="88">
        <v>1</v>
      </c>
      <c r="C124" s="90" t="s">
        <v>37</v>
      </c>
      <c r="D124" s="88" t="s">
        <v>104</v>
      </c>
      <c r="E124" s="95">
        <v>625001</v>
      </c>
      <c r="F124" s="94"/>
      <c r="G124" s="88" t="s">
        <v>45</v>
      </c>
      <c r="H124" s="84">
        <v>300.39</v>
      </c>
      <c r="I124" s="34">
        <f>H124/30.126</f>
        <v>9.9711212905795641</v>
      </c>
      <c r="J124" s="34">
        <v>6</v>
      </c>
      <c r="K124" s="84">
        <v>295.95999999999998</v>
      </c>
    </row>
    <row r="125" spans="1:11" ht="15" x14ac:dyDescent="0.25">
      <c r="A125" s="88">
        <v>7</v>
      </c>
      <c r="B125" s="88">
        <v>1</v>
      </c>
      <c r="C125" s="90" t="s">
        <v>37</v>
      </c>
      <c r="D125" s="88" t="s">
        <v>104</v>
      </c>
      <c r="E125" s="95">
        <v>625003</v>
      </c>
      <c r="F125" s="94"/>
      <c r="G125" s="88" t="s">
        <v>46</v>
      </c>
      <c r="H125" s="84">
        <v>189.82</v>
      </c>
      <c r="I125" s="34">
        <f>H125/30.126</f>
        <v>6.3008696806745004</v>
      </c>
      <c r="J125" s="34">
        <v>4</v>
      </c>
      <c r="K125" s="84">
        <v>187.69</v>
      </c>
    </row>
    <row r="126" spans="1:11" ht="15" x14ac:dyDescent="0.25">
      <c r="A126" s="88">
        <v>7</v>
      </c>
      <c r="B126" s="88">
        <v>1</v>
      </c>
      <c r="C126" s="90" t="s">
        <v>37</v>
      </c>
      <c r="D126" s="88" t="s">
        <v>104</v>
      </c>
      <c r="E126" s="95">
        <v>625002</v>
      </c>
      <c r="F126" s="94"/>
      <c r="G126" s="88" t="s">
        <v>224</v>
      </c>
      <c r="H126" s="84">
        <v>2925.01</v>
      </c>
      <c r="I126" s="34">
        <f>H126/30.126</f>
        <v>97.092544645820894</v>
      </c>
      <c r="J126" s="34">
        <v>13</v>
      </c>
      <c r="K126" s="84">
        <v>3286.9</v>
      </c>
    </row>
    <row r="127" spans="1:11" ht="15" x14ac:dyDescent="0.25">
      <c r="A127" s="88">
        <v>7</v>
      </c>
      <c r="B127" s="88">
        <v>1</v>
      </c>
      <c r="C127" s="90" t="s">
        <v>37</v>
      </c>
      <c r="D127" s="88" t="s">
        <v>104</v>
      </c>
      <c r="E127" s="95">
        <v>625004</v>
      </c>
      <c r="F127" s="94"/>
      <c r="G127" s="88" t="s">
        <v>223</v>
      </c>
      <c r="H127" s="84">
        <v>1111.5</v>
      </c>
      <c r="I127" s="34">
        <f>H127/30.126</f>
        <v>36.895040828520216</v>
      </c>
      <c r="J127" s="34"/>
      <c r="K127" s="84">
        <v>702.81</v>
      </c>
    </row>
    <row r="128" spans="1:11" ht="15" x14ac:dyDescent="0.25">
      <c r="A128" s="88">
        <v>7</v>
      </c>
      <c r="B128" s="88">
        <v>1</v>
      </c>
      <c r="C128" s="90" t="s">
        <v>37</v>
      </c>
      <c r="D128" s="88" t="s">
        <v>104</v>
      </c>
      <c r="E128" s="95">
        <v>625005</v>
      </c>
      <c r="F128" s="94"/>
      <c r="G128" s="88" t="s">
        <v>47</v>
      </c>
      <c r="H128" s="84">
        <v>214.57</v>
      </c>
      <c r="I128" s="34">
        <f>H128/30.126</f>
        <v>7.1224191728075414</v>
      </c>
      <c r="J128" s="34"/>
      <c r="K128" s="84">
        <v>211.45</v>
      </c>
    </row>
    <row r="129" spans="1:11" ht="15" x14ac:dyDescent="0.25">
      <c r="A129" s="88">
        <v>7</v>
      </c>
      <c r="B129" s="88">
        <v>1</v>
      </c>
      <c r="C129" s="90" t="s">
        <v>37</v>
      </c>
      <c r="D129" s="88" t="s">
        <v>104</v>
      </c>
      <c r="E129" s="95">
        <v>625007</v>
      </c>
      <c r="F129" s="94"/>
      <c r="G129" s="88" t="s">
        <v>48</v>
      </c>
      <c r="H129" s="84">
        <v>1127.79</v>
      </c>
      <c r="I129" s="34">
        <f t="shared" ref="I129:I139" si="9">H129/30.126</f>
        <v>37.435769766978687</v>
      </c>
      <c r="J129" s="34">
        <v>20</v>
      </c>
      <c r="K129" s="84">
        <v>1115.0999999999999</v>
      </c>
    </row>
    <row r="130" spans="1:11" ht="15" x14ac:dyDescent="0.25">
      <c r="A130" s="88">
        <v>7</v>
      </c>
      <c r="B130" s="88">
        <v>1</v>
      </c>
      <c r="C130" s="90" t="s">
        <v>37</v>
      </c>
      <c r="D130" s="88" t="s">
        <v>104</v>
      </c>
      <c r="E130" s="95">
        <v>627</v>
      </c>
      <c r="F130" s="94"/>
      <c r="G130" s="88" t="s">
        <v>236</v>
      </c>
      <c r="H130" s="84">
        <v>0</v>
      </c>
      <c r="I130" s="34">
        <f t="shared" si="9"/>
        <v>0</v>
      </c>
      <c r="J130" s="34"/>
      <c r="K130" s="84">
        <v>160</v>
      </c>
    </row>
    <row r="131" spans="1:11" ht="15" x14ac:dyDescent="0.25">
      <c r="A131" s="88">
        <v>7</v>
      </c>
      <c r="B131" s="88">
        <v>1</v>
      </c>
      <c r="C131" s="90" t="s">
        <v>37</v>
      </c>
      <c r="D131" s="88" t="s">
        <v>104</v>
      </c>
      <c r="E131" s="95">
        <v>632001</v>
      </c>
      <c r="F131" s="94"/>
      <c r="G131" s="85" t="s">
        <v>105</v>
      </c>
      <c r="H131" s="84">
        <v>9000</v>
      </c>
      <c r="I131" s="34">
        <f t="shared" si="9"/>
        <v>298.74526986656042</v>
      </c>
      <c r="J131" s="34">
        <v>42</v>
      </c>
      <c r="K131" s="84">
        <v>9000</v>
      </c>
    </row>
    <row r="132" spans="1:11" ht="15" x14ac:dyDescent="0.25">
      <c r="A132" s="88">
        <v>7</v>
      </c>
      <c r="B132" s="88">
        <v>1</v>
      </c>
      <c r="C132" s="90" t="s">
        <v>37</v>
      </c>
      <c r="D132" s="88" t="s">
        <v>104</v>
      </c>
      <c r="E132" s="95">
        <v>632003</v>
      </c>
      <c r="F132" s="94"/>
      <c r="G132" s="85" t="s">
        <v>106</v>
      </c>
      <c r="H132" s="84">
        <v>231.65</v>
      </c>
      <c r="I132" s="34">
        <f t="shared" si="9"/>
        <v>7.6893713071765255</v>
      </c>
      <c r="J132" s="34">
        <v>12</v>
      </c>
      <c r="K132" s="84">
        <v>341.63</v>
      </c>
    </row>
    <row r="133" spans="1:11" ht="15" x14ac:dyDescent="0.25">
      <c r="A133" s="88">
        <v>7</v>
      </c>
      <c r="B133" s="88">
        <v>1</v>
      </c>
      <c r="C133" s="90" t="s">
        <v>37</v>
      </c>
      <c r="D133" s="88" t="s">
        <v>104</v>
      </c>
      <c r="E133" s="95">
        <v>633004</v>
      </c>
      <c r="F133" s="94"/>
      <c r="G133" s="85" t="s">
        <v>227</v>
      </c>
      <c r="H133" s="84">
        <v>112.27</v>
      </c>
      <c r="I133" s="34"/>
      <c r="J133" s="34"/>
      <c r="K133" s="84">
        <v>0</v>
      </c>
    </row>
    <row r="134" spans="1:11" ht="15" x14ac:dyDescent="0.25">
      <c r="A134" s="88">
        <v>7</v>
      </c>
      <c r="B134" s="88">
        <v>1</v>
      </c>
      <c r="C134" s="90" t="s">
        <v>37</v>
      </c>
      <c r="D134" s="88" t="s">
        <v>104</v>
      </c>
      <c r="E134" s="95">
        <v>633006</v>
      </c>
      <c r="F134" s="94"/>
      <c r="G134" s="85" t="s">
        <v>56</v>
      </c>
      <c r="H134" s="84">
        <v>607.83000000000004</v>
      </c>
      <c r="I134" s="35">
        <f t="shared" si="9"/>
        <v>20.17625970922127</v>
      </c>
      <c r="J134" s="35">
        <v>10</v>
      </c>
      <c r="K134" s="84">
        <v>256.45999999999998</v>
      </c>
    </row>
    <row r="135" spans="1:11" ht="15" x14ac:dyDescent="0.25">
      <c r="A135" s="88">
        <v>7</v>
      </c>
      <c r="B135" s="88">
        <v>1</v>
      </c>
      <c r="C135" s="90" t="s">
        <v>37</v>
      </c>
      <c r="D135" s="88" t="s">
        <v>104</v>
      </c>
      <c r="E135" s="95">
        <v>633006</v>
      </c>
      <c r="F135" s="94"/>
      <c r="G135" s="85" t="s">
        <v>229</v>
      </c>
      <c r="H135" s="84">
        <v>1335.35</v>
      </c>
      <c r="I135" s="35">
        <f t="shared" si="9"/>
        <v>44.325499568479053</v>
      </c>
      <c r="J135" s="35"/>
      <c r="K135" s="84">
        <v>223.7</v>
      </c>
    </row>
    <row r="136" spans="1:11" ht="15" hidden="1" x14ac:dyDescent="0.25">
      <c r="A136" s="88"/>
      <c r="B136" s="88"/>
      <c r="C136" s="90"/>
      <c r="D136" s="88"/>
      <c r="E136" s="95"/>
      <c r="F136" s="94"/>
      <c r="G136" s="85"/>
      <c r="H136" s="84"/>
      <c r="I136" s="35"/>
      <c r="J136" s="35"/>
      <c r="K136" s="84"/>
    </row>
    <row r="137" spans="1:11" ht="15" x14ac:dyDescent="0.25">
      <c r="A137" s="88">
        <v>7</v>
      </c>
      <c r="B137" s="88">
        <v>1</v>
      </c>
      <c r="C137" s="90" t="s">
        <v>37</v>
      </c>
      <c r="D137" s="88" t="s">
        <v>104</v>
      </c>
      <c r="E137" s="95">
        <v>633009</v>
      </c>
      <c r="F137" s="94"/>
      <c r="G137" s="85" t="s">
        <v>107</v>
      </c>
      <c r="H137" s="84">
        <v>133.1</v>
      </c>
      <c r="I137" s="35">
        <f t="shared" si="9"/>
        <v>4.4181106021376877</v>
      </c>
      <c r="J137" s="35">
        <v>5</v>
      </c>
      <c r="K137" s="84">
        <v>23.94</v>
      </c>
    </row>
    <row r="138" spans="1:11" ht="15" x14ac:dyDescent="0.25">
      <c r="A138" s="88">
        <v>7</v>
      </c>
      <c r="B138" s="88">
        <v>1</v>
      </c>
      <c r="C138" s="90" t="s">
        <v>37</v>
      </c>
      <c r="D138" s="88" t="s">
        <v>104</v>
      </c>
      <c r="E138" s="95">
        <v>637021</v>
      </c>
      <c r="F138" s="94"/>
      <c r="G138" s="85" t="s">
        <v>228</v>
      </c>
      <c r="H138" s="84">
        <v>178</v>
      </c>
      <c r="I138" s="35"/>
      <c r="J138" s="35"/>
      <c r="K138" s="84">
        <v>0</v>
      </c>
    </row>
    <row r="139" spans="1:11" ht="16.5" customHeight="1" x14ac:dyDescent="0.25">
      <c r="A139" s="88">
        <v>7</v>
      </c>
      <c r="B139" s="88">
        <v>1</v>
      </c>
      <c r="C139" s="90" t="s">
        <v>37</v>
      </c>
      <c r="D139" s="88" t="s">
        <v>104</v>
      </c>
      <c r="E139" s="95">
        <v>633010</v>
      </c>
      <c r="F139" s="94"/>
      <c r="G139" s="85" t="s">
        <v>108</v>
      </c>
      <c r="H139" s="84">
        <v>104.96</v>
      </c>
      <c r="I139" s="35">
        <f t="shared" si="9"/>
        <v>3.4840337250215758</v>
      </c>
      <c r="J139" s="35"/>
      <c r="K139" s="84">
        <v>98.85</v>
      </c>
    </row>
    <row r="140" spans="1:11" s="7" customFormat="1" ht="16.5" customHeight="1" x14ac:dyDescent="0.2">
      <c r="A140" s="76">
        <v>7</v>
      </c>
      <c r="B140" s="76" t="s">
        <v>135</v>
      </c>
      <c r="C140" s="77" t="s">
        <v>148</v>
      </c>
      <c r="D140" s="76"/>
      <c r="E140" s="78"/>
      <c r="F140" s="78"/>
      <c r="G140" s="76"/>
      <c r="H140" s="89">
        <f>SUM(H120:H139)</f>
        <v>42426.94</v>
      </c>
      <c r="I140" s="89">
        <f t="shared" ref="I140:K140" si="10">SUM(I120:I139)</f>
        <v>1347.0928765850097</v>
      </c>
      <c r="J140" s="89">
        <f t="shared" si="10"/>
        <v>500</v>
      </c>
      <c r="K140" s="89">
        <f t="shared" si="10"/>
        <v>40657.539999999994</v>
      </c>
    </row>
    <row r="141" spans="1:11" ht="15.75" x14ac:dyDescent="0.25">
      <c r="A141" s="88"/>
      <c r="B141" s="88"/>
      <c r="C141" s="90"/>
      <c r="D141" s="88"/>
      <c r="E141" s="94"/>
      <c r="F141" s="94"/>
      <c r="G141" s="91"/>
      <c r="H141" s="84"/>
      <c r="I141" s="34"/>
      <c r="J141" s="34"/>
      <c r="K141" s="84"/>
    </row>
    <row r="142" spans="1:11" s="7" customFormat="1" ht="15.75" x14ac:dyDescent="0.25">
      <c r="A142" s="92">
        <v>7</v>
      </c>
      <c r="B142" s="92">
        <v>2</v>
      </c>
      <c r="C142" s="104" t="s">
        <v>35</v>
      </c>
      <c r="D142" s="105"/>
      <c r="E142" s="107" t="s">
        <v>109</v>
      </c>
      <c r="F142" s="104"/>
      <c r="G142" s="92"/>
      <c r="H142" s="84"/>
      <c r="I142" s="32"/>
      <c r="J142" s="32"/>
      <c r="K142" s="84"/>
    </row>
    <row r="143" spans="1:11" ht="15" x14ac:dyDescent="0.25">
      <c r="A143" s="88">
        <v>7</v>
      </c>
      <c r="B143" s="88">
        <v>2</v>
      </c>
      <c r="C143" s="90" t="s">
        <v>37</v>
      </c>
      <c r="D143" s="88" t="s">
        <v>110</v>
      </c>
      <c r="E143" s="94">
        <v>611</v>
      </c>
      <c r="F143" s="94"/>
      <c r="G143" s="88" t="s">
        <v>42</v>
      </c>
      <c r="H143" s="84">
        <v>9014.1299999999992</v>
      </c>
      <c r="I143" s="34">
        <f t="shared" ref="I143:I155" si="11">H143/30.126</f>
        <v>299.2142999402509</v>
      </c>
      <c r="J143" s="34">
        <v>132</v>
      </c>
      <c r="K143" s="84">
        <v>8891.1200000000008</v>
      </c>
    </row>
    <row r="144" spans="1:11" ht="15" x14ac:dyDescent="0.25">
      <c r="A144" s="88">
        <v>7</v>
      </c>
      <c r="B144" s="88">
        <v>2</v>
      </c>
      <c r="C144" s="90" t="s">
        <v>37</v>
      </c>
      <c r="D144" s="88" t="s">
        <v>110</v>
      </c>
      <c r="E144" s="94">
        <v>614</v>
      </c>
      <c r="F144" s="94"/>
      <c r="G144" s="88" t="s">
        <v>173</v>
      </c>
      <c r="H144" s="84">
        <v>300</v>
      </c>
      <c r="I144" s="34"/>
      <c r="J144" s="34"/>
      <c r="K144" s="84">
        <v>300</v>
      </c>
    </row>
    <row r="145" spans="1:11" ht="15" x14ac:dyDescent="0.25">
      <c r="A145" s="88">
        <v>7</v>
      </c>
      <c r="B145" s="88">
        <v>2</v>
      </c>
      <c r="C145" s="90" t="s">
        <v>37</v>
      </c>
      <c r="D145" s="88" t="s">
        <v>110</v>
      </c>
      <c r="E145" s="94">
        <v>621</v>
      </c>
      <c r="F145" s="94"/>
      <c r="G145" s="88" t="s">
        <v>44</v>
      </c>
      <c r="H145" s="84">
        <v>731.4</v>
      </c>
      <c r="I145" s="34">
        <f t="shared" si="11"/>
        <v>24.278032264489145</v>
      </c>
      <c r="J145" s="34">
        <v>14</v>
      </c>
      <c r="K145" s="84">
        <v>928.1</v>
      </c>
    </row>
    <row r="146" spans="1:11" ht="15" x14ac:dyDescent="0.25">
      <c r="A146" s="88">
        <v>7</v>
      </c>
      <c r="B146" s="88">
        <v>2</v>
      </c>
      <c r="C146" s="90" t="s">
        <v>37</v>
      </c>
      <c r="D146" s="88" t="s">
        <v>110</v>
      </c>
      <c r="E146" s="95">
        <v>625001</v>
      </c>
      <c r="F146" s="94"/>
      <c r="G146" s="88" t="s">
        <v>45</v>
      </c>
      <c r="H146" s="84">
        <v>105.38</v>
      </c>
      <c r="I146" s="34">
        <f t="shared" si="11"/>
        <v>3.4979751709486817</v>
      </c>
      <c r="J146" s="34">
        <v>2</v>
      </c>
      <c r="K146" s="84">
        <v>96.71</v>
      </c>
    </row>
    <row r="147" spans="1:11" ht="15" x14ac:dyDescent="0.25">
      <c r="A147" s="88">
        <v>7</v>
      </c>
      <c r="B147" s="88">
        <v>2</v>
      </c>
      <c r="C147" s="90" t="s">
        <v>37</v>
      </c>
      <c r="D147" s="88" t="s">
        <v>110</v>
      </c>
      <c r="E147" s="95">
        <v>625003</v>
      </c>
      <c r="F147" s="94"/>
      <c r="G147" s="88" t="s">
        <v>46</v>
      </c>
      <c r="H147" s="84">
        <v>78.42</v>
      </c>
      <c r="I147" s="34">
        <f t="shared" si="11"/>
        <v>2.6030671181039633</v>
      </c>
      <c r="J147" s="34">
        <v>1</v>
      </c>
      <c r="K147" s="84">
        <v>73.42</v>
      </c>
    </row>
    <row r="148" spans="1:11" ht="15" x14ac:dyDescent="0.25">
      <c r="A148" s="88">
        <v>7</v>
      </c>
      <c r="B148" s="88">
        <v>2</v>
      </c>
      <c r="C148" s="90" t="s">
        <v>37</v>
      </c>
      <c r="D148" s="88" t="s">
        <v>110</v>
      </c>
      <c r="E148" s="95">
        <v>625002</v>
      </c>
      <c r="F148" s="96"/>
      <c r="G148" s="88" t="s">
        <v>224</v>
      </c>
      <c r="H148" s="84">
        <v>1320.37</v>
      </c>
      <c r="I148" s="34">
        <f t="shared" si="11"/>
        <v>43.828254663745597</v>
      </c>
      <c r="J148" s="34"/>
      <c r="K148" s="84">
        <v>1286.74</v>
      </c>
    </row>
    <row r="149" spans="1:11" ht="15" x14ac:dyDescent="0.25">
      <c r="A149" s="88">
        <v>7</v>
      </c>
      <c r="B149" s="88">
        <v>2</v>
      </c>
      <c r="C149" s="90" t="s">
        <v>37</v>
      </c>
      <c r="D149" s="88" t="s">
        <v>110</v>
      </c>
      <c r="E149" s="95">
        <v>625004</v>
      </c>
      <c r="F149" s="96"/>
      <c r="G149" s="88" t="s">
        <v>223</v>
      </c>
      <c r="H149" s="84">
        <v>348.01</v>
      </c>
      <c r="I149" s="34">
        <f t="shared" si="11"/>
        <v>11.55181570736241</v>
      </c>
      <c r="J149" s="34"/>
      <c r="K149" s="84">
        <v>275.73</v>
      </c>
    </row>
    <row r="150" spans="1:11" s="7" customFormat="1" ht="15" x14ac:dyDescent="0.25">
      <c r="A150" s="88">
        <v>7</v>
      </c>
      <c r="B150" s="88">
        <v>2</v>
      </c>
      <c r="C150" s="90" t="s">
        <v>37</v>
      </c>
      <c r="D150" s="88" t="s">
        <v>110</v>
      </c>
      <c r="E150" s="95">
        <v>625005</v>
      </c>
      <c r="F150" s="94"/>
      <c r="G150" s="88" t="s">
        <v>47</v>
      </c>
      <c r="H150" s="84">
        <v>75.34</v>
      </c>
      <c r="I150" s="34">
        <f t="shared" si="11"/>
        <v>2.5008298479718514</v>
      </c>
      <c r="J150" s="34"/>
      <c r="K150" s="84">
        <v>69.11</v>
      </c>
    </row>
    <row r="151" spans="1:11" ht="15" x14ac:dyDescent="0.25">
      <c r="A151" s="88">
        <v>7</v>
      </c>
      <c r="B151" s="88">
        <v>2</v>
      </c>
      <c r="C151" s="90" t="s">
        <v>37</v>
      </c>
      <c r="D151" s="88" t="s">
        <v>110</v>
      </c>
      <c r="E151" s="95">
        <v>625007</v>
      </c>
      <c r="F151" s="94"/>
      <c r="G151" s="88" t="s">
        <v>48</v>
      </c>
      <c r="H151" s="84">
        <v>466.13</v>
      </c>
      <c r="I151" s="34">
        <f t="shared" si="11"/>
        <v>15.472681404766647</v>
      </c>
      <c r="J151" s="34">
        <v>7</v>
      </c>
      <c r="K151" s="84">
        <v>436.49</v>
      </c>
    </row>
    <row r="152" spans="1:11" ht="15" x14ac:dyDescent="0.25">
      <c r="A152" s="88">
        <v>7</v>
      </c>
      <c r="B152" s="88">
        <v>2</v>
      </c>
      <c r="C152" s="90" t="s">
        <v>37</v>
      </c>
      <c r="D152" s="88" t="s">
        <v>110</v>
      </c>
      <c r="E152" s="95">
        <v>627</v>
      </c>
      <c r="F152" s="94"/>
      <c r="G152" s="88" t="s">
        <v>236</v>
      </c>
      <c r="H152" s="84">
        <v>0</v>
      </c>
      <c r="I152" s="34">
        <f t="shared" si="11"/>
        <v>0</v>
      </c>
      <c r="J152" s="34"/>
      <c r="K152" s="84">
        <v>80</v>
      </c>
    </row>
    <row r="153" spans="1:11" s="7" customFormat="1" ht="15" x14ac:dyDescent="0.25">
      <c r="A153" s="88">
        <v>7</v>
      </c>
      <c r="B153" s="88">
        <v>2</v>
      </c>
      <c r="C153" s="90" t="s">
        <v>37</v>
      </c>
      <c r="D153" s="88" t="s">
        <v>110</v>
      </c>
      <c r="E153" s="95">
        <v>633006</v>
      </c>
      <c r="F153" s="94"/>
      <c r="G153" s="88" t="s">
        <v>56</v>
      </c>
      <c r="H153" s="84">
        <v>583.75</v>
      </c>
      <c r="I153" s="34">
        <f t="shared" si="11"/>
        <v>19.37695014273385</v>
      </c>
      <c r="J153" s="34">
        <v>3</v>
      </c>
      <c r="K153" s="84">
        <v>767.64</v>
      </c>
    </row>
    <row r="154" spans="1:11" s="7" customFormat="1" ht="15" x14ac:dyDescent="0.25">
      <c r="A154" s="88">
        <v>7</v>
      </c>
      <c r="B154" s="88">
        <v>2</v>
      </c>
      <c r="C154" s="90" t="s">
        <v>37</v>
      </c>
      <c r="D154" s="88" t="s">
        <v>207</v>
      </c>
      <c r="E154" s="95">
        <v>635006</v>
      </c>
      <c r="F154" s="94"/>
      <c r="G154" s="88" t="s">
        <v>208</v>
      </c>
      <c r="H154" s="84">
        <v>299.99</v>
      </c>
      <c r="I154" s="34">
        <f t="shared" si="11"/>
        <v>9.9578437230299404</v>
      </c>
      <c r="J154" s="34"/>
      <c r="K154" s="84">
        <v>316</v>
      </c>
    </row>
    <row r="155" spans="1:11" s="7" customFormat="1" x14ac:dyDescent="0.2">
      <c r="A155" s="76">
        <v>7</v>
      </c>
      <c r="B155" s="76" t="s">
        <v>135</v>
      </c>
      <c r="C155" s="77" t="s">
        <v>149</v>
      </c>
      <c r="D155" s="76"/>
      <c r="E155" s="78"/>
      <c r="F155" s="78"/>
      <c r="G155" s="76"/>
      <c r="H155" s="89">
        <f>SUM(H143:H154)</f>
        <v>13322.919999999996</v>
      </c>
      <c r="I155" s="32">
        <f t="shared" si="11"/>
        <v>442.23992564562161</v>
      </c>
      <c r="J155" s="32"/>
      <c r="K155" s="89">
        <f>SUM(K143:K154)</f>
        <v>13521.06</v>
      </c>
    </row>
    <row r="156" spans="1:11" ht="15" x14ac:dyDescent="0.25">
      <c r="A156" s="88"/>
      <c r="B156" s="88"/>
      <c r="C156" s="90"/>
      <c r="D156" s="88"/>
      <c r="E156" s="94"/>
      <c r="F156" s="94"/>
      <c r="G156" s="85"/>
      <c r="H156" s="84"/>
      <c r="I156" s="34"/>
      <c r="J156" s="34"/>
      <c r="K156" s="84"/>
    </row>
    <row r="157" spans="1:11" s="7" customFormat="1" ht="15.75" x14ac:dyDescent="0.25">
      <c r="A157" s="92">
        <v>7</v>
      </c>
      <c r="B157" s="92">
        <v>3</v>
      </c>
      <c r="C157" s="104" t="s">
        <v>35</v>
      </c>
      <c r="D157" s="105"/>
      <c r="E157" s="107" t="s">
        <v>111</v>
      </c>
      <c r="F157" s="104"/>
      <c r="G157" s="92"/>
      <c r="H157" s="84"/>
      <c r="I157" s="32"/>
      <c r="J157" s="32"/>
      <c r="K157" s="84"/>
    </row>
    <row r="158" spans="1:11" s="7" customFormat="1" ht="15.75" hidden="1" x14ac:dyDescent="0.25">
      <c r="A158" s="92"/>
      <c r="B158" s="92"/>
      <c r="C158" s="104"/>
      <c r="D158" s="105"/>
      <c r="E158" s="107"/>
      <c r="F158" s="104"/>
      <c r="G158" s="92"/>
      <c r="H158" s="84"/>
      <c r="I158" s="32"/>
      <c r="J158" s="32"/>
      <c r="K158" s="84"/>
    </row>
    <row r="159" spans="1:11" ht="15" x14ac:dyDescent="0.25">
      <c r="A159" s="88">
        <v>7</v>
      </c>
      <c r="B159" s="88">
        <v>3</v>
      </c>
      <c r="C159" s="90" t="s">
        <v>37</v>
      </c>
      <c r="D159" s="88" t="s">
        <v>104</v>
      </c>
      <c r="E159" s="95">
        <v>641001</v>
      </c>
      <c r="F159" s="94">
        <v>1</v>
      </c>
      <c r="G159" s="98" t="s">
        <v>199</v>
      </c>
      <c r="H159" s="84">
        <v>100.83</v>
      </c>
      <c r="I159" s="34"/>
      <c r="J159" s="34"/>
      <c r="K159" s="84">
        <v>130.56</v>
      </c>
    </row>
    <row r="160" spans="1:11" ht="15" x14ac:dyDescent="0.25">
      <c r="A160" s="88">
        <v>7</v>
      </c>
      <c r="B160" s="88">
        <v>3</v>
      </c>
      <c r="C160" s="90" t="s">
        <v>37</v>
      </c>
      <c r="D160" s="88" t="s">
        <v>104</v>
      </c>
      <c r="E160" s="95">
        <v>642002</v>
      </c>
      <c r="F160" s="94"/>
      <c r="G160" s="98" t="s">
        <v>198</v>
      </c>
      <c r="H160" s="84">
        <v>57</v>
      </c>
      <c r="I160" s="34"/>
      <c r="J160" s="34"/>
      <c r="K160" s="84">
        <v>0</v>
      </c>
    </row>
    <row r="161" spans="1:11" s="7" customFormat="1" x14ac:dyDescent="0.2">
      <c r="A161" s="76">
        <v>7</v>
      </c>
      <c r="B161" s="76" t="s">
        <v>135</v>
      </c>
      <c r="C161" s="77" t="s">
        <v>150</v>
      </c>
      <c r="D161" s="76"/>
      <c r="E161" s="78"/>
      <c r="F161" s="78"/>
      <c r="G161" s="76"/>
      <c r="H161" s="89">
        <f>SUM(H159:H160)</f>
        <v>157.82999999999998</v>
      </c>
      <c r="I161" s="89">
        <f t="shared" ref="I161:K161" si="12">SUM(I159:I160)</f>
        <v>0</v>
      </c>
      <c r="J161" s="89">
        <f t="shared" si="12"/>
        <v>0</v>
      </c>
      <c r="K161" s="89">
        <f t="shared" si="12"/>
        <v>130.56</v>
      </c>
    </row>
    <row r="162" spans="1:11" ht="15" x14ac:dyDescent="0.25">
      <c r="A162" s="88"/>
      <c r="B162" s="88"/>
      <c r="C162" s="90"/>
      <c r="D162" s="88"/>
      <c r="E162" s="94"/>
      <c r="F162" s="94"/>
      <c r="G162" s="88"/>
      <c r="H162" s="84"/>
      <c r="I162" s="34"/>
      <c r="J162" s="34"/>
      <c r="K162" s="84"/>
    </row>
    <row r="163" spans="1:11" ht="20.25" x14ac:dyDescent="0.3">
      <c r="A163" s="126">
        <v>8</v>
      </c>
      <c r="B163" s="126"/>
      <c r="C163" s="126" t="s">
        <v>33</v>
      </c>
      <c r="D163" s="126"/>
      <c r="E163" s="127" t="s">
        <v>121</v>
      </c>
      <c r="F163" s="127"/>
      <c r="G163" s="128"/>
      <c r="H163" s="129"/>
      <c r="I163" s="34"/>
      <c r="J163" s="34"/>
      <c r="K163" s="129"/>
    </row>
    <row r="164" spans="1:11" s="7" customFormat="1" ht="15.75" x14ac:dyDescent="0.25">
      <c r="A164" s="92">
        <v>8</v>
      </c>
      <c r="B164" s="92">
        <v>1</v>
      </c>
      <c r="C164" s="104" t="s">
        <v>35</v>
      </c>
      <c r="D164" s="105"/>
      <c r="E164" s="107" t="s">
        <v>112</v>
      </c>
      <c r="F164" s="104"/>
      <c r="G164" s="92"/>
      <c r="H164" s="84"/>
      <c r="I164" s="32"/>
      <c r="J164" s="32"/>
      <c r="K164" s="84"/>
    </row>
    <row r="165" spans="1:11" ht="15" x14ac:dyDescent="0.25">
      <c r="A165" s="88">
        <v>8</v>
      </c>
      <c r="B165" s="88">
        <v>1</v>
      </c>
      <c r="C165" s="90" t="s">
        <v>37</v>
      </c>
      <c r="D165" s="88" t="s">
        <v>113</v>
      </c>
      <c r="E165" s="95">
        <v>633009</v>
      </c>
      <c r="F165" s="94"/>
      <c r="G165" s="85" t="s">
        <v>107</v>
      </c>
      <c r="H165" s="84">
        <v>56.36</v>
      </c>
      <c r="I165" s="34">
        <f>H165/30.126</f>
        <v>1.8708092677421495</v>
      </c>
      <c r="J165" s="34">
        <v>4</v>
      </c>
      <c r="K165" s="84">
        <v>43.5</v>
      </c>
    </row>
    <row r="166" spans="1:11" s="7" customFormat="1" ht="15" x14ac:dyDescent="0.25">
      <c r="A166" s="85">
        <v>8</v>
      </c>
      <c r="B166" s="85">
        <v>1</v>
      </c>
      <c r="C166" s="86" t="s">
        <v>65</v>
      </c>
      <c r="D166" s="85" t="s">
        <v>113</v>
      </c>
      <c r="E166" s="87">
        <v>637027</v>
      </c>
      <c r="F166" s="96"/>
      <c r="G166" s="85" t="s">
        <v>114</v>
      </c>
      <c r="H166" s="84">
        <v>645.49</v>
      </c>
      <c r="I166" s="35"/>
      <c r="J166" s="35"/>
      <c r="K166" s="84">
        <v>540</v>
      </c>
    </row>
    <row r="167" spans="1:11" s="7" customFormat="1" x14ac:dyDescent="0.2">
      <c r="A167" s="76">
        <v>8</v>
      </c>
      <c r="B167" s="76" t="s">
        <v>135</v>
      </c>
      <c r="C167" s="77" t="s">
        <v>151</v>
      </c>
      <c r="D167" s="76"/>
      <c r="E167" s="78"/>
      <c r="F167" s="78"/>
      <c r="G167" s="76"/>
      <c r="H167" s="171">
        <f>SUM(H165:H166)</f>
        <v>701.85</v>
      </c>
      <c r="I167" s="32"/>
      <c r="J167" s="32"/>
      <c r="K167" s="89">
        <f>SUM(K165:K166)</f>
        <v>583.5</v>
      </c>
    </row>
    <row r="168" spans="1:11" ht="15" x14ac:dyDescent="0.25">
      <c r="A168" s="85"/>
      <c r="B168" s="85"/>
      <c r="C168" s="86"/>
      <c r="D168" s="85"/>
      <c r="E168" s="96"/>
      <c r="F168" s="96"/>
      <c r="G168" s="85"/>
      <c r="H168" s="170"/>
      <c r="I168" s="34"/>
      <c r="J168" s="34"/>
      <c r="K168" s="84"/>
    </row>
    <row r="169" spans="1:11" s="7" customFormat="1" ht="15.75" x14ac:dyDescent="0.25">
      <c r="A169" s="92">
        <v>8</v>
      </c>
      <c r="B169" s="92">
        <v>2</v>
      </c>
      <c r="C169" s="104" t="s">
        <v>35</v>
      </c>
      <c r="D169" s="105"/>
      <c r="E169" s="107" t="s">
        <v>115</v>
      </c>
      <c r="F169" s="104"/>
      <c r="G169" s="92"/>
      <c r="H169" s="170"/>
      <c r="I169" s="32"/>
      <c r="J169" s="32"/>
      <c r="K169" s="84"/>
    </row>
    <row r="170" spans="1:11" s="7" customFormat="1" ht="15.75" hidden="1" x14ac:dyDescent="0.25">
      <c r="A170" s="92"/>
      <c r="B170" s="92"/>
      <c r="C170" s="104"/>
      <c r="D170" s="105"/>
      <c r="E170" s="107"/>
      <c r="F170" s="104"/>
      <c r="G170" s="92"/>
      <c r="H170" s="170"/>
      <c r="I170" s="32"/>
      <c r="J170" s="32"/>
      <c r="K170" s="84"/>
    </row>
    <row r="171" spans="1:11" ht="15" x14ac:dyDescent="0.25">
      <c r="A171" s="88">
        <v>8</v>
      </c>
      <c r="B171" s="88">
        <v>2</v>
      </c>
      <c r="C171" s="90" t="s">
        <v>37</v>
      </c>
      <c r="D171" s="88" t="s">
        <v>116</v>
      </c>
      <c r="E171" s="95">
        <v>633006</v>
      </c>
      <c r="F171" s="94"/>
      <c r="G171" s="88" t="s">
        <v>200</v>
      </c>
      <c r="H171" s="170">
        <v>903.02</v>
      </c>
      <c r="I171" s="34"/>
      <c r="J171" s="34"/>
      <c r="K171" s="84">
        <v>250.55</v>
      </c>
    </row>
    <row r="172" spans="1:11" ht="15" x14ac:dyDescent="0.25">
      <c r="A172" s="88">
        <v>8</v>
      </c>
      <c r="B172" s="88">
        <v>2</v>
      </c>
      <c r="C172" s="90" t="s">
        <v>37</v>
      </c>
      <c r="D172" s="88" t="s">
        <v>116</v>
      </c>
      <c r="E172" s="95">
        <v>637005</v>
      </c>
      <c r="F172" s="94"/>
      <c r="G172" s="88" t="s">
        <v>212</v>
      </c>
      <c r="H172" s="170">
        <v>1334.4</v>
      </c>
      <c r="I172" s="34"/>
      <c r="J172" s="34"/>
      <c r="K172" s="84">
        <v>0</v>
      </c>
    </row>
    <row r="173" spans="1:11" ht="15" hidden="1" x14ac:dyDescent="0.25">
      <c r="A173" s="88"/>
      <c r="B173" s="88"/>
      <c r="C173" s="90"/>
      <c r="D173" s="88"/>
      <c r="E173" s="95"/>
      <c r="F173" s="94"/>
      <c r="G173" s="88"/>
      <c r="H173" s="170"/>
      <c r="I173" s="34"/>
      <c r="J173" s="34"/>
      <c r="K173" s="84"/>
    </row>
    <row r="174" spans="1:11" ht="15" x14ac:dyDescent="0.25">
      <c r="A174" s="88">
        <v>8</v>
      </c>
      <c r="B174" s="88">
        <v>2</v>
      </c>
      <c r="C174" s="90" t="s">
        <v>37</v>
      </c>
      <c r="D174" s="88" t="s">
        <v>116</v>
      </c>
      <c r="E174" s="87">
        <v>637002</v>
      </c>
      <c r="F174" s="96"/>
      <c r="G174" s="85" t="s">
        <v>118</v>
      </c>
      <c r="H174" s="170">
        <v>2516</v>
      </c>
      <c r="I174" s="34"/>
      <c r="J174" s="34"/>
      <c r="K174" s="84">
        <v>1976.94</v>
      </c>
    </row>
    <row r="175" spans="1:11" ht="15" x14ac:dyDescent="0.25">
      <c r="A175" s="88">
        <v>8</v>
      </c>
      <c r="B175" s="88">
        <v>2</v>
      </c>
      <c r="C175" s="90" t="s">
        <v>37</v>
      </c>
      <c r="D175" s="88" t="s">
        <v>116</v>
      </c>
      <c r="E175" s="87">
        <v>642001</v>
      </c>
      <c r="F175" s="96"/>
      <c r="G175" s="85" t="s">
        <v>220</v>
      </c>
      <c r="H175" s="170">
        <v>0</v>
      </c>
      <c r="I175" s="34"/>
      <c r="J175" s="34"/>
      <c r="K175" s="84">
        <v>200</v>
      </c>
    </row>
    <row r="176" spans="1:11" ht="15" x14ac:dyDescent="0.25">
      <c r="A176" s="88">
        <v>8</v>
      </c>
      <c r="B176" s="88">
        <v>2</v>
      </c>
      <c r="C176" s="90" t="s">
        <v>205</v>
      </c>
      <c r="D176" s="88" t="s">
        <v>218</v>
      </c>
      <c r="E176" s="87">
        <v>717002</v>
      </c>
      <c r="F176" s="96"/>
      <c r="G176" s="85" t="s">
        <v>219</v>
      </c>
      <c r="H176" s="170">
        <v>13927.21</v>
      </c>
      <c r="I176" s="34"/>
      <c r="J176" s="34"/>
      <c r="K176" s="84">
        <v>7375.01</v>
      </c>
    </row>
    <row r="177" spans="1:11" ht="15" x14ac:dyDescent="0.25">
      <c r="A177" s="88">
        <v>8</v>
      </c>
      <c r="B177" s="88">
        <v>2</v>
      </c>
      <c r="C177" s="90" t="s">
        <v>203</v>
      </c>
      <c r="D177" s="88" t="s">
        <v>218</v>
      </c>
      <c r="E177" s="87">
        <v>717002</v>
      </c>
      <c r="F177" s="96"/>
      <c r="G177" s="85" t="s">
        <v>219</v>
      </c>
      <c r="H177" s="170">
        <v>0</v>
      </c>
      <c r="I177" s="34"/>
      <c r="J177" s="34"/>
      <c r="K177" s="84">
        <v>8969.98</v>
      </c>
    </row>
    <row r="178" spans="1:11" s="7" customFormat="1" x14ac:dyDescent="0.2">
      <c r="A178" s="76">
        <v>8</v>
      </c>
      <c r="B178" s="76" t="s">
        <v>135</v>
      </c>
      <c r="C178" s="77" t="s">
        <v>152</v>
      </c>
      <c r="D178" s="76"/>
      <c r="E178" s="78"/>
      <c r="F178" s="78"/>
      <c r="G178" s="76"/>
      <c r="H178" s="171">
        <f>SUM(H171:H177)</f>
        <v>18680.629999999997</v>
      </c>
      <c r="I178" s="89">
        <f>SUM(I171:I177)</f>
        <v>0</v>
      </c>
      <c r="J178" s="89">
        <f>SUM(J171:J177)</f>
        <v>0</v>
      </c>
      <c r="K178" s="89">
        <f>SUM(K171:K177)</f>
        <v>18772.48</v>
      </c>
    </row>
    <row r="179" spans="1:11" ht="15.75" x14ac:dyDescent="0.25">
      <c r="A179" s="85"/>
      <c r="B179" s="85"/>
      <c r="C179" s="86"/>
      <c r="D179" s="85"/>
      <c r="E179" s="96"/>
      <c r="F179" s="96"/>
      <c r="G179" s="110"/>
      <c r="H179" s="170"/>
      <c r="I179" s="34"/>
      <c r="J179" s="34"/>
      <c r="K179" s="84"/>
    </row>
    <row r="180" spans="1:11" s="7" customFormat="1" ht="15.75" x14ac:dyDescent="0.25">
      <c r="A180" s="92">
        <v>8</v>
      </c>
      <c r="B180" s="92">
        <v>3</v>
      </c>
      <c r="C180" s="104" t="s">
        <v>35</v>
      </c>
      <c r="D180" s="105"/>
      <c r="E180" s="107" t="s">
        <v>119</v>
      </c>
      <c r="F180" s="104"/>
      <c r="G180" s="92"/>
      <c r="H180" s="170"/>
      <c r="I180" s="32"/>
      <c r="J180" s="32"/>
      <c r="K180" s="84"/>
    </row>
    <row r="181" spans="1:11" s="7" customFormat="1" ht="15" x14ac:dyDescent="0.25">
      <c r="A181" s="85">
        <v>8</v>
      </c>
      <c r="B181" s="85">
        <v>3</v>
      </c>
      <c r="C181" s="86" t="s">
        <v>37</v>
      </c>
      <c r="D181" s="85" t="s">
        <v>71</v>
      </c>
      <c r="E181" s="87">
        <v>642007</v>
      </c>
      <c r="F181" s="96"/>
      <c r="G181" s="85" t="s">
        <v>120</v>
      </c>
      <c r="H181" s="172">
        <v>59.06</v>
      </c>
      <c r="I181" s="42"/>
      <c r="J181" s="42"/>
      <c r="K181" s="111">
        <v>82.25</v>
      </c>
    </row>
    <row r="182" spans="1:11" s="7" customFormat="1" x14ac:dyDescent="0.2">
      <c r="A182" s="76">
        <v>8</v>
      </c>
      <c r="B182" s="76" t="s">
        <v>135</v>
      </c>
      <c r="C182" s="77" t="s">
        <v>153</v>
      </c>
      <c r="D182" s="76"/>
      <c r="E182" s="78"/>
      <c r="F182" s="78"/>
      <c r="G182" s="76"/>
      <c r="H182" s="171">
        <f>SUM(H181)</f>
        <v>59.06</v>
      </c>
      <c r="I182" s="32"/>
      <c r="J182" s="32"/>
      <c r="K182" s="89">
        <f>SUM(K181)</f>
        <v>82.25</v>
      </c>
    </row>
    <row r="183" spans="1:11" s="7" customFormat="1" ht="15.75" x14ac:dyDescent="0.25">
      <c r="A183" s="85"/>
      <c r="B183" s="85"/>
      <c r="C183" s="86"/>
      <c r="D183" s="85"/>
      <c r="E183" s="96"/>
      <c r="F183" s="96"/>
      <c r="G183" s="106"/>
      <c r="H183" s="84"/>
      <c r="I183" s="32"/>
      <c r="J183" s="32"/>
      <c r="K183" s="84"/>
    </row>
    <row r="184" spans="1:11" ht="20.25" x14ac:dyDescent="0.3">
      <c r="A184" s="126">
        <v>9</v>
      </c>
      <c r="B184" s="126"/>
      <c r="C184" s="126" t="s">
        <v>33</v>
      </c>
      <c r="D184" s="126"/>
      <c r="E184" s="127" t="s">
        <v>122</v>
      </c>
      <c r="F184" s="127"/>
      <c r="G184" s="128"/>
      <c r="H184" s="129"/>
      <c r="I184" s="34"/>
      <c r="J184" s="34"/>
      <c r="K184" s="129"/>
    </row>
    <row r="185" spans="1:11" s="7" customFormat="1" ht="15.75" x14ac:dyDescent="0.25">
      <c r="A185" s="92">
        <v>9</v>
      </c>
      <c r="B185" s="92">
        <v>1</v>
      </c>
      <c r="C185" s="104" t="s">
        <v>35</v>
      </c>
      <c r="D185" s="105"/>
      <c r="E185" s="107" t="s">
        <v>123</v>
      </c>
      <c r="F185" s="104"/>
      <c r="G185" s="92"/>
      <c r="H185" s="84"/>
      <c r="I185" s="32"/>
      <c r="J185" s="32"/>
      <c r="K185" s="84"/>
    </row>
    <row r="186" spans="1:11" s="7" customFormat="1" ht="15" x14ac:dyDescent="0.25">
      <c r="A186" s="85">
        <v>9</v>
      </c>
      <c r="B186" s="85">
        <v>1</v>
      </c>
      <c r="C186" s="86" t="s">
        <v>37</v>
      </c>
      <c r="D186" s="85" t="s">
        <v>124</v>
      </c>
      <c r="E186" s="87">
        <v>642002</v>
      </c>
      <c r="F186" s="96"/>
      <c r="G186" s="112" t="s">
        <v>125</v>
      </c>
      <c r="H186" s="84">
        <v>2655</v>
      </c>
      <c r="I186" s="54"/>
      <c r="J186" s="54"/>
      <c r="K186" s="84">
        <v>2655</v>
      </c>
    </row>
    <row r="187" spans="1:11" s="7" customFormat="1" x14ac:dyDescent="0.2">
      <c r="A187" s="76">
        <v>9</v>
      </c>
      <c r="B187" s="76" t="s">
        <v>135</v>
      </c>
      <c r="C187" s="77" t="s">
        <v>153</v>
      </c>
      <c r="D187" s="76"/>
      <c r="E187" s="78"/>
      <c r="F187" s="78"/>
      <c r="G187" s="76"/>
      <c r="H187" s="171">
        <f>SUM(H186)</f>
        <v>2655</v>
      </c>
      <c r="I187" s="32"/>
      <c r="J187" s="32"/>
      <c r="K187" s="89">
        <f>SUM(K186)</f>
        <v>2655</v>
      </c>
    </row>
    <row r="188" spans="1:11" s="7" customFormat="1" ht="15.75" x14ac:dyDescent="0.25">
      <c r="A188" s="85"/>
      <c r="B188" s="85"/>
      <c r="C188" s="86"/>
      <c r="D188" s="85"/>
      <c r="E188" s="96"/>
      <c r="F188" s="96"/>
      <c r="G188" s="106"/>
      <c r="H188" s="84"/>
      <c r="I188" s="32"/>
      <c r="J188" s="32"/>
      <c r="K188" s="84"/>
    </row>
    <row r="189" spans="1:11" ht="15.75" hidden="1" x14ac:dyDescent="0.25">
      <c r="A189" s="88"/>
      <c r="B189" s="88"/>
      <c r="C189" s="90"/>
      <c r="D189" s="88"/>
      <c r="E189" s="95"/>
      <c r="F189" s="94"/>
      <c r="G189" s="72"/>
      <c r="H189" s="113"/>
      <c r="I189" s="34"/>
      <c r="J189" s="34"/>
      <c r="K189" s="113"/>
    </row>
    <row r="190" spans="1:11" s="7" customFormat="1" hidden="1" x14ac:dyDescent="0.2">
      <c r="A190" s="76"/>
      <c r="B190" s="76"/>
      <c r="C190" s="77"/>
      <c r="D190" s="76"/>
      <c r="E190" s="78"/>
      <c r="F190" s="78"/>
      <c r="G190" s="76"/>
      <c r="H190" s="89"/>
      <c r="I190" s="32"/>
      <c r="J190" s="32"/>
      <c r="K190" s="89"/>
    </row>
    <row r="191" spans="1:11" ht="15.75" hidden="1" x14ac:dyDescent="0.25">
      <c r="A191" s="88"/>
      <c r="B191" s="88"/>
      <c r="C191" s="90"/>
      <c r="D191" s="88"/>
      <c r="E191" s="94"/>
      <c r="F191" s="94"/>
      <c r="G191" s="91"/>
      <c r="H191" s="113"/>
      <c r="I191" s="34"/>
      <c r="J191" s="34"/>
      <c r="K191" s="113"/>
    </row>
    <row r="192" spans="1:11" ht="20.25" x14ac:dyDescent="0.3">
      <c r="A192" s="126">
        <v>10</v>
      </c>
      <c r="B192" s="126"/>
      <c r="C192" s="126" t="s">
        <v>33</v>
      </c>
      <c r="D192" s="126"/>
      <c r="E192" s="127" t="s">
        <v>126</v>
      </c>
      <c r="F192" s="127"/>
      <c r="G192" s="128"/>
      <c r="H192" s="129"/>
      <c r="I192" s="34"/>
      <c r="J192" s="34"/>
      <c r="K192" s="129"/>
    </row>
    <row r="193" spans="1:11" s="7" customFormat="1" ht="15.75" x14ac:dyDescent="0.25">
      <c r="A193" s="92">
        <v>10</v>
      </c>
      <c r="B193" s="92">
        <v>1</v>
      </c>
      <c r="C193" s="104" t="s">
        <v>35</v>
      </c>
      <c r="D193" s="105"/>
      <c r="E193" s="107" t="s">
        <v>127</v>
      </c>
      <c r="F193" s="104"/>
      <c r="G193" s="92"/>
      <c r="H193" s="84"/>
      <c r="I193" s="32"/>
      <c r="J193" s="32"/>
      <c r="K193" s="84"/>
    </row>
    <row r="194" spans="1:11" ht="15.75" x14ac:dyDescent="0.25">
      <c r="A194" s="88">
        <v>10</v>
      </c>
      <c r="B194" s="88">
        <v>1</v>
      </c>
      <c r="C194" s="90" t="s">
        <v>37</v>
      </c>
      <c r="D194" s="88" t="s">
        <v>128</v>
      </c>
      <c r="E194" s="95">
        <v>632001</v>
      </c>
      <c r="F194" s="94"/>
      <c r="G194" s="72" t="s">
        <v>129</v>
      </c>
      <c r="H194" s="113">
        <v>12089.12</v>
      </c>
      <c r="I194" s="34"/>
      <c r="J194" s="34"/>
      <c r="K194" s="113">
        <v>11273.85</v>
      </c>
    </row>
    <row r="195" spans="1:11" ht="15" x14ac:dyDescent="0.25">
      <c r="A195" s="88">
        <v>10</v>
      </c>
      <c r="B195" s="88">
        <v>1</v>
      </c>
      <c r="C195" s="90" t="s">
        <v>37</v>
      </c>
      <c r="D195" s="88" t="s">
        <v>128</v>
      </c>
      <c r="E195" s="95">
        <v>637005</v>
      </c>
      <c r="F195" s="94"/>
      <c r="G195" s="88" t="s">
        <v>130</v>
      </c>
      <c r="H195" s="113">
        <v>1530.14</v>
      </c>
      <c r="I195" s="34"/>
      <c r="J195" s="34"/>
      <c r="K195" s="113">
        <v>386.98</v>
      </c>
    </row>
    <row r="196" spans="1:11" ht="15" x14ac:dyDescent="0.25">
      <c r="A196" s="88">
        <v>10</v>
      </c>
      <c r="B196" s="88">
        <v>1</v>
      </c>
      <c r="C196" s="90" t="s">
        <v>37</v>
      </c>
      <c r="D196" s="88" t="s">
        <v>128</v>
      </c>
      <c r="E196" s="95">
        <v>651002</v>
      </c>
      <c r="F196" s="94"/>
      <c r="G196" s="88" t="s">
        <v>232</v>
      </c>
      <c r="H196" s="113"/>
      <c r="I196" s="34"/>
      <c r="J196" s="34"/>
      <c r="K196" s="113">
        <v>790.89</v>
      </c>
    </row>
    <row r="197" spans="1:11" ht="15" x14ac:dyDescent="0.25">
      <c r="A197" s="88">
        <v>10</v>
      </c>
      <c r="B197" s="88">
        <v>1</v>
      </c>
      <c r="C197" s="90" t="s">
        <v>192</v>
      </c>
      <c r="D197" s="88" t="s">
        <v>128</v>
      </c>
      <c r="E197" s="95">
        <v>821005</v>
      </c>
      <c r="F197" s="94"/>
      <c r="G197" s="88" t="s">
        <v>233</v>
      </c>
      <c r="H197" s="113"/>
      <c r="I197" s="34"/>
      <c r="J197" s="34"/>
      <c r="K197" s="113">
        <v>4448</v>
      </c>
    </row>
    <row r="198" spans="1:11" s="7" customFormat="1" x14ac:dyDescent="0.2">
      <c r="A198" s="76">
        <v>10</v>
      </c>
      <c r="B198" s="76" t="s">
        <v>135</v>
      </c>
      <c r="C198" s="77" t="s">
        <v>154</v>
      </c>
      <c r="D198" s="76"/>
      <c r="E198" s="78"/>
      <c r="F198" s="78"/>
      <c r="G198" s="76"/>
      <c r="H198" s="171">
        <f>SUM(H194:H197)</f>
        <v>13619.26</v>
      </c>
      <c r="I198" s="89">
        <f t="shared" ref="I198:K198" si="13">SUM(I194:I197)</f>
        <v>0</v>
      </c>
      <c r="J198" s="89">
        <f t="shared" si="13"/>
        <v>0</v>
      </c>
      <c r="K198" s="89">
        <f t="shared" si="13"/>
        <v>16899.72</v>
      </c>
    </row>
    <row r="199" spans="1:11" ht="15.75" x14ac:dyDescent="0.25">
      <c r="A199" s="88"/>
      <c r="B199" s="88"/>
      <c r="C199" s="90"/>
      <c r="D199" s="88"/>
      <c r="E199" s="94"/>
      <c r="F199" s="94"/>
      <c r="G199" s="91"/>
      <c r="H199" s="113"/>
      <c r="I199" s="34"/>
      <c r="J199" s="34"/>
      <c r="K199" s="113"/>
    </row>
    <row r="200" spans="1:11" s="7" customFormat="1" ht="15.75" x14ac:dyDescent="0.25">
      <c r="A200" s="92">
        <v>10</v>
      </c>
      <c r="B200" s="92">
        <v>2</v>
      </c>
      <c r="C200" s="104" t="s">
        <v>35</v>
      </c>
      <c r="D200" s="105"/>
      <c r="E200" s="107" t="s">
        <v>131</v>
      </c>
      <c r="F200" s="104"/>
      <c r="G200" s="92"/>
      <c r="H200" s="84"/>
      <c r="I200" s="32"/>
      <c r="J200" s="32"/>
      <c r="K200" s="84"/>
    </row>
    <row r="201" spans="1:11" ht="15" x14ac:dyDescent="0.25">
      <c r="A201" s="88">
        <v>10</v>
      </c>
      <c r="B201" s="88">
        <v>2</v>
      </c>
      <c r="C201" s="90" t="s">
        <v>37</v>
      </c>
      <c r="D201" s="88" t="s">
        <v>132</v>
      </c>
      <c r="E201" s="95">
        <v>633006</v>
      </c>
      <c r="F201" s="94"/>
      <c r="G201" s="88" t="s">
        <v>117</v>
      </c>
      <c r="H201" s="113">
        <v>1724.2</v>
      </c>
      <c r="I201" s="34"/>
      <c r="J201" s="34"/>
      <c r="K201" s="113">
        <v>209.34</v>
      </c>
    </row>
    <row r="202" spans="1:11" ht="15" x14ac:dyDescent="0.25">
      <c r="A202" s="88">
        <v>10</v>
      </c>
      <c r="B202" s="88">
        <v>2</v>
      </c>
      <c r="C202" s="90" t="s">
        <v>37</v>
      </c>
      <c r="D202" s="88" t="s">
        <v>132</v>
      </c>
      <c r="E202" s="95">
        <v>634001</v>
      </c>
      <c r="F202" s="94"/>
      <c r="G202" s="88" t="s">
        <v>133</v>
      </c>
      <c r="H202" s="113">
        <v>1008.13</v>
      </c>
      <c r="I202" s="34"/>
      <c r="J202" s="34"/>
      <c r="K202" s="113">
        <v>1505.9</v>
      </c>
    </row>
    <row r="203" spans="1:11" ht="15" x14ac:dyDescent="0.25">
      <c r="A203" s="88">
        <v>10</v>
      </c>
      <c r="B203" s="88">
        <v>2</v>
      </c>
      <c r="C203" s="90" t="s">
        <v>37</v>
      </c>
      <c r="D203" s="88" t="s">
        <v>132</v>
      </c>
      <c r="E203" s="87">
        <v>635004</v>
      </c>
      <c r="F203" s="96"/>
      <c r="G203" s="85" t="s">
        <v>134</v>
      </c>
      <c r="H203" s="84">
        <v>257.7</v>
      </c>
      <c r="I203" s="34"/>
      <c r="J203" s="34"/>
      <c r="K203" s="84">
        <v>104.6</v>
      </c>
    </row>
    <row r="204" spans="1:11" ht="15" x14ac:dyDescent="0.25">
      <c r="A204" s="88">
        <v>10</v>
      </c>
      <c r="B204" s="88">
        <v>2</v>
      </c>
      <c r="C204" s="90" t="s">
        <v>205</v>
      </c>
      <c r="D204" s="88" t="s">
        <v>132</v>
      </c>
      <c r="E204" s="87">
        <v>714007</v>
      </c>
      <c r="F204" s="96"/>
      <c r="G204" s="85" t="s">
        <v>231</v>
      </c>
      <c r="H204" s="170">
        <v>0</v>
      </c>
      <c r="I204" s="34"/>
      <c r="J204" s="34"/>
      <c r="K204" s="84">
        <v>2400</v>
      </c>
    </row>
    <row r="205" spans="1:11" s="7" customFormat="1" x14ac:dyDescent="0.2">
      <c r="A205" s="76">
        <v>10</v>
      </c>
      <c r="B205" s="76" t="s">
        <v>135</v>
      </c>
      <c r="C205" s="77" t="s">
        <v>155</v>
      </c>
      <c r="D205" s="76"/>
      <c r="E205" s="78"/>
      <c r="F205" s="78"/>
      <c r="G205" s="76"/>
      <c r="H205" s="171">
        <f>SUM(H201:H204)</f>
        <v>2990.0299999999997</v>
      </c>
      <c r="I205" s="89">
        <f t="shared" ref="I205:K205" si="14">SUM(I201:I204)</f>
        <v>0</v>
      </c>
      <c r="J205" s="89">
        <f t="shared" si="14"/>
        <v>0</v>
      </c>
      <c r="K205" s="89">
        <f t="shared" si="14"/>
        <v>4219.84</v>
      </c>
    </row>
    <row r="206" spans="1:11" s="7" customFormat="1" x14ac:dyDescent="0.2">
      <c r="A206" s="76"/>
      <c r="B206" s="76"/>
      <c r="C206" s="77"/>
      <c r="D206" s="76"/>
      <c r="E206" s="78"/>
      <c r="F206" s="78"/>
      <c r="G206" s="76"/>
      <c r="H206" s="171"/>
      <c r="I206" s="32"/>
      <c r="J206" s="32"/>
      <c r="K206" s="89"/>
    </row>
    <row r="207" spans="1:11" s="7" customFormat="1" ht="15.75" x14ac:dyDescent="0.25">
      <c r="A207" s="92"/>
      <c r="B207" s="92"/>
      <c r="C207" s="104" t="s">
        <v>237</v>
      </c>
      <c r="D207" s="105"/>
      <c r="E207" s="107"/>
      <c r="F207" s="104"/>
      <c r="G207" s="92"/>
      <c r="H207" s="170"/>
      <c r="I207" s="32"/>
      <c r="J207" s="32"/>
      <c r="K207" s="84"/>
    </row>
    <row r="208" spans="1:11" s="7" customFormat="1" x14ac:dyDescent="0.2">
      <c r="A208" s="76" t="s">
        <v>239</v>
      </c>
      <c r="B208" s="76"/>
      <c r="C208" s="77"/>
      <c r="D208" s="76"/>
      <c r="E208" s="78"/>
      <c r="F208" s="78"/>
      <c r="G208" s="76"/>
      <c r="H208" s="171"/>
      <c r="I208" s="32"/>
      <c r="J208" s="32"/>
      <c r="K208" s="89"/>
    </row>
    <row r="209" spans="1:11" s="7" customFormat="1" ht="15" x14ac:dyDescent="0.25">
      <c r="A209" s="88"/>
      <c r="B209" s="88">
        <v>1</v>
      </c>
      <c r="C209" s="88">
        <v>111</v>
      </c>
      <c r="D209" s="76"/>
      <c r="E209" s="78"/>
      <c r="F209" s="78"/>
      <c r="G209" s="88" t="s">
        <v>244</v>
      </c>
      <c r="H209" s="170">
        <v>6810.92</v>
      </c>
      <c r="I209" s="32"/>
      <c r="J209" s="32"/>
      <c r="K209" s="84">
        <v>5494.98</v>
      </c>
    </row>
    <row r="210" spans="1:11" s="7" customFormat="1" ht="15" x14ac:dyDescent="0.25">
      <c r="A210" s="88"/>
      <c r="B210" s="88">
        <v>1</v>
      </c>
      <c r="C210" s="88" t="s">
        <v>240</v>
      </c>
      <c r="D210" s="76"/>
      <c r="E210" s="78"/>
      <c r="F210" s="78"/>
      <c r="G210" s="88" t="s">
        <v>245</v>
      </c>
      <c r="H210" s="170">
        <v>200</v>
      </c>
      <c r="I210" s="32"/>
      <c r="J210" s="32"/>
      <c r="K210" s="84">
        <v>250</v>
      </c>
    </row>
    <row r="211" spans="1:11" s="7" customFormat="1" ht="15" x14ac:dyDescent="0.25">
      <c r="A211" s="88"/>
      <c r="B211" s="88">
        <v>1</v>
      </c>
      <c r="C211" s="88">
        <v>71</v>
      </c>
      <c r="D211" s="76"/>
      <c r="E211" s="78"/>
      <c r="F211" s="78"/>
      <c r="G211" s="88" t="s">
        <v>246</v>
      </c>
      <c r="H211" s="84">
        <v>347</v>
      </c>
      <c r="I211" s="32"/>
      <c r="J211" s="32"/>
      <c r="K211" s="84">
        <v>0</v>
      </c>
    </row>
    <row r="212" spans="1:11" s="7" customFormat="1" ht="15" x14ac:dyDescent="0.25">
      <c r="A212" s="88"/>
      <c r="B212" s="88"/>
      <c r="C212" s="77"/>
      <c r="D212" s="76"/>
      <c r="E212" s="78"/>
      <c r="F212" s="78"/>
      <c r="G212" s="76"/>
      <c r="H212" s="89"/>
      <c r="I212" s="32"/>
      <c r="J212" s="32"/>
      <c r="K212" s="89"/>
    </row>
    <row r="213" spans="1:11" s="7" customFormat="1" ht="15" x14ac:dyDescent="0.25">
      <c r="A213" s="76" t="s">
        <v>241</v>
      </c>
      <c r="B213" s="88"/>
      <c r="C213" s="77"/>
      <c r="D213" s="76"/>
      <c r="E213" s="78"/>
      <c r="F213" s="78"/>
      <c r="G213" s="76"/>
      <c r="H213" s="89"/>
      <c r="I213" s="32"/>
      <c r="J213" s="32"/>
      <c r="K213" s="89"/>
    </row>
    <row r="214" spans="1:11" s="7" customFormat="1" ht="15" x14ac:dyDescent="0.25">
      <c r="A214" s="88"/>
      <c r="B214" s="88">
        <v>2</v>
      </c>
      <c r="C214" s="88">
        <v>111</v>
      </c>
      <c r="D214" s="76"/>
      <c r="E214" s="78"/>
      <c r="F214" s="78"/>
      <c r="G214" s="88" t="s">
        <v>242</v>
      </c>
      <c r="H214" s="84">
        <v>0</v>
      </c>
      <c r="I214" s="54"/>
      <c r="J214" s="54"/>
      <c r="K214" s="84">
        <v>5000</v>
      </c>
    </row>
    <row r="215" spans="1:11" s="7" customFormat="1" ht="15" x14ac:dyDescent="0.25">
      <c r="A215" s="88"/>
      <c r="B215" s="88">
        <v>2</v>
      </c>
      <c r="C215" s="88">
        <v>71</v>
      </c>
      <c r="D215" s="76"/>
      <c r="E215" s="78"/>
      <c r="F215" s="78"/>
      <c r="G215" s="88" t="s">
        <v>243</v>
      </c>
      <c r="H215" s="84">
        <v>0</v>
      </c>
      <c r="I215" s="54"/>
      <c r="J215" s="54"/>
      <c r="K215" s="84">
        <v>8000</v>
      </c>
    </row>
    <row r="216" spans="1:11" s="7" customFormat="1" ht="15" x14ac:dyDescent="0.25">
      <c r="A216" s="88"/>
      <c r="B216" s="88"/>
      <c r="C216" s="77"/>
      <c r="D216" s="76"/>
      <c r="E216" s="78"/>
      <c r="F216" s="78"/>
      <c r="G216" s="88"/>
      <c r="H216" s="84"/>
      <c r="I216" s="54"/>
      <c r="J216" s="54"/>
      <c r="K216" s="84"/>
    </row>
    <row r="217" spans="1:11" s="7" customFormat="1" ht="15.75" x14ac:dyDescent="0.25">
      <c r="A217" s="92"/>
      <c r="B217" s="92"/>
      <c r="C217" s="104" t="s">
        <v>247</v>
      </c>
      <c r="D217" s="105"/>
      <c r="E217" s="107"/>
      <c r="F217" s="104"/>
      <c r="G217" s="92"/>
      <c r="H217" s="84"/>
      <c r="I217" s="54"/>
      <c r="J217" s="54"/>
      <c r="K217" s="84"/>
    </row>
    <row r="218" spans="1:11" s="7" customFormat="1" ht="15" x14ac:dyDescent="0.25">
      <c r="A218" s="88"/>
      <c r="B218" s="88">
        <v>2</v>
      </c>
      <c r="C218" s="88">
        <v>52</v>
      </c>
      <c r="D218" s="165" t="s">
        <v>248</v>
      </c>
      <c r="E218" s="87">
        <v>717002</v>
      </c>
      <c r="F218" s="87"/>
      <c r="G218" s="88" t="s">
        <v>249</v>
      </c>
      <c r="H218" s="84">
        <v>0</v>
      </c>
      <c r="I218" s="54"/>
      <c r="J218" s="54"/>
      <c r="K218" s="84">
        <v>40000</v>
      </c>
    </row>
    <row r="219" spans="1:11" s="7" customFormat="1" ht="15" x14ac:dyDescent="0.25">
      <c r="A219" s="88"/>
      <c r="B219" s="88"/>
      <c r="C219" s="77"/>
      <c r="D219" s="76"/>
      <c r="E219" s="78"/>
      <c r="F219" s="78"/>
      <c r="G219" s="76"/>
      <c r="H219" s="89"/>
      <c r="I219" s="32"/>
      <c r="J219" s="32"/>
      <c r="K219" s="89"/>
    </row>
    <row r="220" spans="1:11" s="7" customFormat="1" x14ac:dyDescent="0.2">
      <c r="A220" s="76"/>
      <c r="B220" s="76"/>
      <c r="C220" s="77"/>
      <c r="D220" s="76"/>
      <c r="E220" s="78" t="s">
        <v>215</v>
      </c>
      <c r="F220" s="78"/>
      <c r="G220" s="76"/>
      <c r="H220" s="89">
        <f>H9+H48+H52+H56+H63+H72+H78+H87+H92+H98+H110+H116+H140+H155+H161+H167+H178+H182+H187+H198+H205</f>
        <v>232327.24</v>
      </c>
      <c r="I220" s="89">
        <f t="shared" ref="I220:K220" ca="1" si="15">I9+I48+I52+I56+I63+I72+I78+I87+I92+I98+I110+I116+I140+I155+I161+I167+I178+I182+I187+I198+I205</f>
        <v>232327.24</v>
      </c>
      <c r="J220" s="89">
        <f t="shared" ca="1" si="15"/>
        <v>232327.24</v>
      </c>
      <c r="K220" s="89">
        <f t="shared" si="15"/>
        <v>234268.84</v>
      </c>
    </row>
    <row r="221" spans="1:11" s="7" customFormat="1" x14ac:dyDescent="0.2">
      <c r="A221" s="76"/>
      <c r="B221" s="76"/>
      <c r="C221" s="77"/>
      <c r="D221" s="76"/>
      <c r="E221" s="78" t="s">
        <v>216</v>
      </c>
      <c r="F221" s="78"/>
      <c r="G221" s="76"/>
      <c r="H221" s="89">
        <f>H209+H210+H211+H214+H215+H218</f>
        <v>7357.92</v>
      </c>
      <c r="I221" s="89">
        <f t="shared" ref="I221:K221" si="16">I209+I210+I211+I214+I215+I218</f>
        <v>0</v>
      </c>
      <c r="J221" s="89">
        <f t="shared" si="16"/>
        <v>0</v>
      </c>
      <c r="K221" s="89">
        <f t="shared" si="16"/>
        <v>58744.979999999996</v>
      </c>
    </row>
    <row r="222" spans="1:11" ht="19.5" x14ac:dyDescent="0.35">
      <c r="A222" s="88"/>
      <c r="B222" s="88"/>
      <c r="C222" s="90"/>
      <c r="D222" s="88"/>
      <c r="E222" s="78" t="s">
        <v>230</v>
      </c>
      <c r="F222" s="94"/>
      <c r="G222" s="114"/>
      <c r="H222" s="115">
        <v>0</v>
      </c>
      <c r="I222" s="34"/>
      <c r="J222" s="34"/>
      <c r="K222" s="115">
        <v>0</v>
      </c>
    </row>
    <row r="223" spans="1:11" s="58" customFormat="1" ht="18" x14ac:dyDescent="0.25">
      <c r="A223" s="166"/>
      <c r="B223" s="166"/>
      <c r="C223" s="167" t="s">
        <v>196</v>
      </c>
      <c r="D223" s="168" t="s">
        <v>197</v>
      </c>
      <c r="E223" s="168"/>
      <c r="F223" s="168"/>
      <c r="G223" s="166"/>
      <c r="H223" s="169">
        <f>SUM(H220:H222)</f>
        <v>239685.16</v>
      </c>
      <c r="I223" s="169">
        <f t="shared" ref="I223:K223" ca="1" si="17">SUM(I220:I222)</f>
        <v>5112.9170815906537</v>
      </c>
      <c r="J223" s="169">
        <f t="shared" ca="1" si="17"/>
        <v>2946</v>
      </c>
      <c r="K223" s="169">
        <f t="shared" si="17"/>
        <v>293013.82</v>
      </c>
    </row>
    <row r="224" spans="1:11" x14ac:dyDescent="0.2">
      <c r="H224" s="53"/>
      <c r="I224" s="34"/>
      <c r="J224" s="34"/>
    </row>
    <row r="225" spans="8:10" x14ac:dyDescent="0.2">
      <c r="H225" s="53"/>
      <c r="I225" s="34"/>
      <c r="J225" s="34"/>
    </row>
    <row r="226" spans="8:10" x14ac:dyDescent="0.2">
      <c r="H226" s="53"/>
      <c r="I226" s="34"/>
      <c r="J226" s="34"/>
    </row>
    <row r="227" spans="8:10" x14ac:dyDescent="0.2">
      <c r="H227" s="53"/>
      <c r="I227" s="34"/>
      <c r="J227" s="34"/>
    </row>
    <row r="228" spans="8:10" x14ac:dyDescent="0.2">
      <c r="H228" s="53"/>
      <c r="I228" s="34"/>
      <c r="J228" s="34"/>
    </row>
    <row r="229" spans="8:10" x14ac:dyDescent="0.2">
      <c r="H229" s="53"/>
      <c r="I229" s="34"/>
      <c r="J229" s="34"/>
    </row>
    <row r="230" spans="8:10" x14ac:dyDescent="0.2">
      <c r="H230" s="53"/>
      <c r="I230" s="34"/>
      <c r="J230" s="34"/>
    </row>
    <row r="231" spans="8:10" x14ac:dyDescent="0.2">
      <c r="H231" s="53"/>
      <c r="I231" s="34"/>
      <c r="J231" s="34"/>
    </row>
    <row r="232" spans="8:10" x14ac:dyDescent="0.2">
      <c r="H232" s="53"/>
      <c r="I232" s="34"/>
      <c r="J232" s="34"/>
    </row>
    <row r="233" spans="8:10" x14ac:dyDescent="0.2">
      <c r="H233" s="53"/>
      <c r="I233" s="34"/>
      <c r="J233" s="34"/>
    </row>
    <row r="234" spans="8:10" x14ac:dyDescent="0.2">
      <c r="H234" s="53"/>
      <c r="I234" s="34"/>
      <c r="J234" s="34"/>
    </row>
    <row r="235" spans="8:10" x14ac:dyDescent="0.2">
      <c r="H235" s="53"/>
      <c r="I235" s="34"/>
      <c r="J235" s="34"/>
    </row>
    <row r="236" spans="8:10" x14ac:dyDescent="0.2">
      <c r="H236" s="53"/>
      <c r="I236" s="34"/>
      <c r="J236" s="34"/>
    </row>
    <row r="237" spans="8:10" x14ac:dyDescent="0.2">
      <c r="H237" s="53"/>
      <c r="I237" s="34"/>
      <c r="J237" s="34"/>
    </row>
    <row r="238" spans="8:10" x14ac:dyDescent="0.2">
      <c r="H238" s="53"/>
      <c r="I238" s="34"/>
      <c r="J238" s="34"/>
    </row>
    <row r="239" spans="8:10" x14ac:dyDescent="0.2">
      <c r="H239" s="53"/>
      <c r="I239" s="34"/>
      <c r="J239" s="34"/>
    </row>
    <row r="240" spans="8:10" x14ac:dyDescent="0.2">
      <c r="H240" s="53"/>
      <c r="I240" s="34"/>
      <c r="J240" s="34"/>
    </row>
    <row r="241" spans="8:10" x14ac:dyDescent="0.2">
      <c r="H241" s="53"/>
      <c r="I241" s="34"/>
      <c r="J241" s="34"/>
    </row>
    <row r="242" spans="8:10" x14ac:dyDescent="0.2">
      <c r="H242" s="53"/>
      <c r="I242" s="34"/>
      <c r="J242" s="34"/>
    </row>
    <row r="243" spans="8:10" x14ac:dyDescent="0.2">
      <c r="H243" s="53"/>
      <c r="I243" s="34"/>
      <c r="J243" s="34"/>
    </row>
    <row r="244" spans="8:10" x14ac:dyDescent="0.2">
      <c r="H244" s="53"/>
      <c r="I244" s="34"/>
      <c r="J244" s="34"/>
    </row>
  </sheetData>
  <sheetProtection algorithmName="SHA-512" hashValue="Z4UE4pYtIi0aIcTLoRtyRxwRNXFgrKUwAxEaa7V/+WrERcUvIVW3RfgljzDDjHXRm5/kBt7SeMRVk9KGzN9dug==" saltValue="E77996Tnpo7hzy7AmsZG+w==" spinCount="100000" sheet="1" formatCells="0" formatColumns="0" formatRows="0" insertColumns="0" insertRows="0" insertHyperlinks="0" deleteColumns="0" deleteRows="0" sort="0" autoFilter="0" pivotTables="0"/>
  <mergeCells count="1">
    <mergeCell ref="A1:K1"/>
  </mergeCells>
  <phoneticPr fontId="0" type="noConversion"/>
  <pageMargins left="0.19685039370078741" right="0.19685039370078741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príjmy</vt:lpstr>
      <vt:lpstr>výdavky</vt:lpstr>
      <vt:lpstr>výdavky!Názvy_tlače</vt:lpstr>
    </vt:vector>
  </TitlesOfParts>
  <Company>popo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</dc:creator>
  <cp:lastModifiedBy>Dusan</cp:lastModifiedBy>
  <cp:lastPrinted>2015-12-02T09:06:26Z</cp:lastPrinted>
  <dcterms:created xsi:type="dcterms:W3CDTF">2008-11-27T13:11:57Z</dcterms:created>
  <dcterms:modified xsi:type="dcterms:W3CDTF">2015-12-02T19:33:15Z</dcterms:modified>
</cp:coreProperties>
</file>